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刘佳煊\Desktop\"/>
    </mc:Choice>
  </mc:AlternateContent>
  <xr:revisionPtr revIDLastSave="0" documentId="8_{E5A45E13-510C-4CB4-BDDE-89F448A44330}" xr6:coauthVersionLast="47" xr6:coauthVersionMax="47" xr10:uidLastSave="{00000000-0000-0000-0000-000000000000}"/>
  <bookViews>
    <workbookView xWindow="19050" yWindow="3525" windowWidth="17310" windowHeight="11295" xr2:uid="{00000000-000D-0000-FFFF-FFFF00000000}"/>
  </bookViews>
  <sheets>
    <sheet name="博士新生" sheetId="3" r:id="rId1"/>
    <sheet name="硕士校奖" sheetId="7" state="hidden" r:id="rId2"/>
    <sheet name="硕士校奖排序" sheetId="9" state="hidden" r:id="rId3"/>
  </sheets>
  <definedNames>
    <definedName name="_xlnm._FilterDatabase" localSheetId="1" hidden="1">硕士校奖!$A$1:$T$77</definedName>
    <definedName name="_xlnm._FilterDatabase" localSheetId="2" hidden="1">硕士校奖排序!$A$1:$J$32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9" l="1"/>
  <c r="H32" i="9"/>
  <c r="G32" i="9"/>
  <c r="F32" i="9"/>
  <c r="I31" i="9"/>
  <c r="H31" i="9"/>
  <c r="G31" i="9"/>
  <c r="F31" i="9"/>
  <c r="I30" i="9"/>
  <c r="H30" i="9"/>
  <c r="G30" i="9"/>
  <c r="F30" i="9"/>
  <c r="I29" i="9"/>
  <c r="H29" i="9"/>
  <c r="G29" i="9"/>
  <c r="F29" i="9"/>
  <c r="I28" i="9"/>
  <c r="H28" i="9"/>
  <c r="G28" i="9"/>
  <c r="I27" i="9"/>
  <c r="H27" i="9"/>
  <c r="G27" i="9"/>
  <c r="F27" i="9"/>
  <c r="I26" i="9"/>
  <c r="H26" i="9"/>
  <c r="G26" i="9"/>
  <c r="F26" i="9"/>
  <c r="I25" i="9"/>
  <c r="H25" i="9"/>
  <c r="G25" i="9"/>
  <c r="I24" i="9"/>
  <c r="H24" i="9"/>
  <c r="G24" i="9"/>
  <c r="F24" i="9"/>
  <c r="I23" i="9"/>
  <c r="H23" i="9"/>
  <c r="G23" i="9"/>
  <c r="F23" i="9"/>
  <c r="I22" i="9"/>
  <c r="H22" i="9"/>
  <c r="G22" i="9"/>
  <c r="F22" i="9"/>
  <c r="I21" i="9"/>
  <c r="H21" i="9"/>
  <c r="G21" i="9"/>
  <c r="F21" i="9"/>
  <c r="E21" i="9"/>
  <c r="I20" i="9"/>
  <c r="H20" i="9"/>
  <c r="G20" i="9"/>
  <c r="I19" i="9"/>
  <c r="H19" i="9"/>
  <c r="G19" i="9"/>
  <c r="F19" i="9"/>
  <c r="I18" i="9"/>
  <c r="H18" i="9"/>
  <c r="G18" i="9"/>
  <c r="I17" i="9"/>
  <c r="H17" i="9"/>
  <c r="G17" i="9"/>
  <c r="F17" i="9"/>
  <c r="I16" i="9"/>
  <c r="H16" i="9"/>
  <c r="G16" i="9"/>
  <c r="F16" i="9"/>
  <c r="I15" i="9"/>
  <c r="H15" i="9"/>
  <c r="G15" i="9"/>
  <c r="F15" i="9"/>
  <c r="E15" i="9"/>
  <c r="I14" i="9"/>
  <c r="H14" i="9"/>
  <c r="G14" i="9"/>
  <c r="I13" i="9"/>
  <c r="H13" i="9"/>
  <c r="G13" i="9"/>
  <c r="F13" i="9"/>
  <c r="I12" i="9"/>
  <c r="H12" i="9"/>
  <c r="G12" i="9"/>
  <c r="I11" i="9"/>
  <c r="H11" i="9"/>
  <c r="G11" i="9"/>
  <c r="F11" i="9"/>
  <c r="I10" i="9"/>
  <c r="H10" i="9"/>
  <c r="G10" i="9"/>
  <c r="F10" i="9"/>
  <c r="I9" i="9"/>
  <c r="H9" i="9"/>
  <c r="G9" i="9"/>
  <c r="F9" i="9"/>
  <c r="E9" i="9"/>
  <c r="I8" i="9"/>
  <c r="H8" i="9"/>
  <c r="G8" i="9"/>
  <c r="I7" i="9"/>
  <c r="H7" i="9"/>
  <c r="G7" i="9"/>
  <c r="F7" i="9"/>
  <c r="I6" i="9"/>
  <c r="H6" i="9"/>
  <c r="G6" i="9"/>
  <c r="I5" i="9"/>
  <c r="H5" i="9"/>
  <c r="G5" i="9"/>
  <c r="F5" i="9"/>
  <c r="I4" i="9"/>
  <c r="H4" i="9"/>
  <c r="G4" i="9"/>
  <c r="F4" i="9"/>
  <c r="I3" i="9"/>
  <c r="H3" i="9"/>
  <c r="G3" i="9"/>
  <c r="F3" i="9"/>
  <c r="E3" i="9"/>
  <c r="I2" i="9"/>
  <c r="H2" i="9"/>
  <c r="G2" i="9"/>
  <c r="O76" i="7"/>
  <c r="L76" i="7"/>
  <c r="M76" i="7" s="1"/>
  <c r="O75" i="7"/>
  <c r="L75" i="7"/>
  <c r="M75" i="7" s="1"/>
  <c r="E31" i="9" s="1"/>
  <c r="O74" i="7"/>
  <c r="L74" i="7"/>
  <c r="M74" i="7" s="1"/>
  <c r="E30" i="9" s="1"/>
  <c r="O73" i="7"/>
  <c r="T73" i="7" s="1"/>
  <c r="J29" i="9" s="1"/>
  <c r="L73" i="7"/>
  <c r="M73" i="7" s="1"/>
  <c r="E29" i="9" s="1"/>
  <c r="O72" i="7"/>
  <c r="F28" i="9" s="1"/>
  <c r="L72" i="7"/>
  <c r="M72" i="7" s="1"/>
  <c r="E28" i="9" s="1"/>
  <c r="O71" i="7"/>
  <c r="L71" i="7"/>
  <c r="M71" i="7" s="1"/>
  <c r="E27" i="9" s="1"/>
  <c r="O70" i="7"/>
  <c r="T70" i="7" s="1"/>
  <c r="J26" i="9" s="1"/>
  <c r="L70" i="7"/>
  <c r="M70" i="7" s="1"/>
  <c r="E26" i="9" s="1"/>
  <c r="O69" i="7"/>
  <c r="F25" i="9" s="1"/>
  <c r="L69" i="7"/>
  <c r="M69" i="7" s="1"/>
  <c r="E25" i="9" s="1"/>
  <c r="O67" i="7"/>
  <c r="L67" i="7"/>
  <c r="M67" i="7" s="1"/>
  <c r="C67" i="7"/>
  <c r="O63" i="7"/>
  <c r="L63" i="7"/>
  <c r="M63" i="7" s="1"/>
  <c r="E23" i="9" s="1"/>
  <c r="O60" i="7"/>
  <c r="L60" i="7"/>
  <c r="M60" i="7" s="1"/>
  <c r="O59" i="7"/>
  <c r="T59" i="7" s="1"/>
  <c r="J21" i="9" s="1"/>
  <c r="M59" i="7"/>
  <c r="L59" i="7"/>
  <c r="O58" i="7"/>
  <c r="F20" i="9" s="1"/>
  <c r="L58" i="7"/>
  <c r="M58" i="7" s="1"/>
  <c r="E20" i="9" s="1"/>
  <c r="O57" i="7"/>
  <c r="L57" i="7"/>
  <c r="M57" i="7" s="1"/>
  <c r="O55" i="7"/>
  <c r="F18" i="9" s="1"/>
  <c r="M55" i="7"/>
  <c r="T55" i="7" s="1"/>
  <c r="J18" i="9" s="1"/>
  <c r="L55" i="7"/>
  <c r="O48" i="7"/>
  <c r="L48" i="7"/>
  <c r="M48" i="7" s="1"/>
  <c r="O45" i="7"/>
  <c r="L45" i="7"/>
  <c r="M45" i="7" s="1"/>
  <c r="O43" i="7"/>
  <c r="M43" i="7"/>
  <c r="T43" i="7" s="1"/>
  <c r="J15" i="9" s="1"/>
  <c r="L43" i="7"/>
  <c r="O41" i="7"/>
  <c r="F14" i="9" s="1"/>
  <c r="L41" i="7"/>
  <c r="M41" i="7" s="1"/>
  <c r="O38" i="7"/>
  <c r="L38" i="7"/>
  <c r="M38" i="7" s="1"/>
  <c r="O35" i="7"/>
  <c r="T35" i="7" s="1"/>
  <c r="J12" i="9" s="1"/>
  <c r="M35" i="7"/>
  <c r="E12" i="9" s="1"/>
  <c r="L35" i="7"/>
  <c r="O30" i="7"/>
  <c r="L30" i="7"/>
  <c r="M30" i="7" s="1"/>
  <c r="E11" i="9" s="1"/>
  <c r="O27" i="7"/>
  <c r="L27" i="7"/>
  <c r="M27" i="7" s="1"/>
  <c r="O20" i="7"/>
  <c r="T20" i="7" s="1"/>
  <c r="J9" i="9" s="1"/>
  <c r="M20" i="7"/>
  <c r="L20" i="7"/>
  <c r="O18" i="7"/>
  <c r="F8" i="9" s="1"/>
  <c r="L18" i="7"/>
  <c r="M18" i="7" s="1"/>
  <c r="O17" i="7"/>
  <c r="L17" i="7"/>
  <c r="M17" i="7" s="1"/>
  <c r="O16" i="7"/>
  <c r="T16" i="7" s="1"/>
  <c r="J6" i="9" s="1"/>
  <c r="M16" i="7"/>
  <c r="E6" i="9" s="1"/>
  <c r="L16" i="7"/>
  <c r="O12" i="7"/>
  <c r="L12" i="7"/>
  <c r="M12" i="7" s="1"/>
  <c r="E5" i="9" s="1"/>
  <c r="O5" i="7"/>
  <c r="L5" i="7"/>
  <c r="M5" i="7" s="1"/>
  <c r="O4" i="7"/>
  <c r="T4" i="7" s="1"/>
  <c r="J3" i="9" s="1"/>
  <c r="M4" i="7"/>
  <c r="L4" i="7"/>
  <c r="O2" i="7"/>
  <c r="F2" i="9" s="1"/>
  <c r="L2" i="7"/>
  <c r="M2" i="7" s="1"/>
  <c r="T30" i="7" l="1"/>
  <c r="J11" i="9" s="1"/>
  <c r="T63" i="7"/>
  <c r="J23" i="9" s="1"/>
  <c r="E13" i="9"/>
  <c r="T38" i="7"/>
  <c r="J13" i="9" s="1"/>
  <c r="E14" i="9"/>
  <c r="T41" i="7"/>
  <c r="J14" i="9" s="1"/>
  <c r="T57" i="7"/>
  <c r="J19" i="9" s="1"/>
  <c r="E19" i="9"/>
  <c r="E24" i="9"/>
  <c r="T67" i="7"/>
  <c r="J24" i="9" s="1"/>
  <c r="T48" i="7"/>
  <c r="J17" i="9" s="1"/>
  <c r="E17" i="9"/>
  <c r="E8" i="9"/>
  <c r="T18" i="7"/>
  <c r="J8" i="9" s="1"/>
  <c r="E4" i="9"/>
  <c r="T5" i="7"/>
  <c r="J4" i="9" s="1"/>
  <c r="T74" i="7"/>
  <c r="J30" i="9" s="1"/>
  <c r="T71" i="7"/>
  <c r="J27" i="9" s="1"/>
  <c r="E2" i="9"/>
  <c r="T2" i="7"/>
  <c r="J2" i="9" s="1"/>
  <c r="T75" i="7"/>
  <c r="J31" i="9" s="1"/>
  <c r="E16" i="9"/>
  <c r="T45" i="7"/>
  <c r="J16" i="9" s="1"/>
  <c r="E22" i="9"/>
  <c r="T60" i="7"/>
  <c r="J22" i="9" s="1"/>
  <c r="T17" i="7"/>
  <c r="J7" i="9" s="1"/>
  <c r="E7" i="9"/>
  <c r="T27" i="7"/>
  <c r="J10" i="9" s="1"/>
  <c r="E10" i="9"/>
  <c r="T12" i="7"/>
  <c r="J5" i="9" s="1"/>
  <c r="E32" i="9"/>
  <c r="T76" i="7"/>
  <c r="J32" i="9" s="1"/>
  <c r="T72" i="7"/>
  <c r="J28" i="9" s="1"/>
  <c r="T58" i="7"/>
  <c r="J20" i="9" s="1"/>
  <c r="E18" i="9"/>
  <c r="F12" i="9"/>
  <c r="T69" i="7"/>
  <c r="J25" i="9" s="1"/>
  <c r="F6" i="9"/>
</calcChain>
</file>

<file path=xl/sharedStrings.xml><?xml version="1.0" encoding="utf-8"?>
<sst xmlns="http://schemas.openxmlformats.org/spreadsheetml/2006/main" count="570" uniqueCount="294">
  <si>
    <r>
      <rPr>
        <b/>
        <sz val="11"/>
        <color indexed="8"/>
        <rFont val="宋体"/>
        <family val="3"/>
        <charset val="134"/>
      </rPr>
      <t>序号</t>
    </r>
  </si>
  <si>
    <r>
      <rPr>
        <b/>
        <sz val="11"/>
        <color indexed="8"/>
        <rFont val="宋体"/>
        <family val="3"/>
        <charset val="134"/>
      </rPr>
      <t>学号</t>
    </r>
  </si>
  <si>
    <r>
      <rPr>
        <b/>
        <sz val="11"/>
        <color indexed="8"/>
        <rFont val="宋体"/>
        <family val="3"/>
        <charset val="134"/>
      </rPr>
      <t>姓名</t>
    </r>
  </si>
  <si>
    <r>
      <rPr>
        <b/>
        <sz val="11"/>
        <color indexed="8"/>
        <rFont val="宋体"/>
        <family val="3"/>
        <charset val="134"/>
      </rPr>
      <t>培养层次</t>
    </r>
  </si>
  <si>
    <r>
      <rPr>
        <b/>
        <sz val="11"/>
        <color indexed="8"/>
        <rFont val="宋体"/>
        <family val="3"/>
        <charset val="134"/>
      </rPr>
      <t>专业</t>
    </r>
  </si>
  <si>
    <t>是否曾获国奖</t>
  </si>
  <si>
    <t>成果类型</t>
  </si>
  <si>
    <t>成果名称</t>
  </si>
  <si>
    <t>成果出处</t>
  </si>
  <si>
    <r>
      <rPr>
        <b/>
        <sz val="11"/>
        <color indexed="8"/>
        <rFont val="宋体"/>
        <family val="3"/>
        <charset val="134"/>
      </rPr>
      <t>发表时间</t>
    </r>
  </si>
  <si>
    <t>作者排序</t>
  </si>
  <si>
    <t>论文</t>
  </si>
  <si>
    <t>奖学金</t>
  </si>
  <si>
    <t>荣誉称号</t>
  </si>
  <si>
    <r>
      <rPr>
        <b/>
        <sz val="11"/>
        <color indexed="8"/>
        <rFont val="宋体"/>
        <family val="3"/>
        <charset val="134"/>
      </rPr>
      <t>是否曾获国奖</t>
    </r>
  </si>
  <si>
    <r>
      <rPr>
        <b/>
        <sz val="11"/>
        <color indexed="8"/>
        <rFont val="宋体"/>
        <family val="3"/>
        <charset val="134"/>
      </rPr>
      <t>成果类型</t>
    </r>
  </si>
  <si>
    <r>
      <rPr>
        <b/>
        <sz val="11"/>
        <color rgb="FF000000"/>
        <rFont val="宋体"/>
        <family val="3"/>
        <charset val="134"/>
      </rPr>
      <t>成果名称</t>
    </r>
  </si>
  <si>
    <r>
      <rPr>
        <b/>
        <sz val="11"/>
        <color rgb="FF000000"/>
        <rFont val="宋体"/>
        <family val="3"/>
        <charset val="134"/>
      </rPr>
      <t>成果出处</t>
    </r>
  </si>
  <si>
    <r>
      <rPr>
        <b/>
        <sz val="11"/>
        <color indexed="8"/>
        <rFont val="宋体"/>
        <family val="3"/>
        <charset val="134"/>
      </rPr>
      <t>作者排序</t>
    </r>
  </si>
  <si>
    <r>
      <rPr>
        <b/>
        <sz val="11"/>
        <rFont val="宋体"/>
        <family val="3"/>
        <charset val="134"/>
      </rPr>
      <t>得分</t>
    </r>
  </si>
  <si>
    <r>
      <rPr>
        <b/>
        <sz val="11"/>
        <color indexed="8"/>
        <rFont val="宋体"/>
        <family val="3"/>
        <charset val="134"/>
      </rPr>
      <t>得分汇总</t>
    </r>
  </si>
  <si>
    <r>
      <rPr>
        <b/>
        <sz val="11"/>
        <color rgb="FF000000"/>
        <rFont val="宋体"/>
        <family val="3"/>
        <charset val="134"/>
      </rPr>
      <t>占比</t>
    </r>
    <r>
      <rPr>
        <b/>
        <sz val="11"/>
        <color rgb="FF000000"/>
        <rFont val="Times New Roman"/>
        <family val="1"/>
      </rPr>
      <t>50%</t>
    </r>
  </si>
  <si>
    <r>
      <rPr>
        <b/>
        <sz val="11"/>
        <color indexed="8"/>
        <rFont val="宋体"/>
        <family val="3"/>
        <charset val="134"/>
      </rPr>
      <t>平均成绩</t>
    </r>
  </si>
  <si>
    <r>
      <rPr>
        <b/>
        <sz val="11"/>
        <color rgb="FF000000"/>
        <rFont val="宋体"/>
        <family val="3"/>
        <charset val="134"/>
      </rPr>
      <t>占比</t>
    </r>
    <r>
      <rPr>
        <b/>
        <sz val="11"/>
        <color rgb="FF000000"/>
        <rFont val="Times New Roman"/>
        <family val="1"/>
      </rPr>
      <t>35%</t>
    </r>
  </si>
  <si>
    <r>
      <rPr>
        <b/>
        <sz val="11"/>
        <color indexed="8"/>
        <rFont val="宋体"/>
        <family val="3"/>
        <charset val="134"/>
      </rPr>
      <t>社会活动系里打分</t>
    </r>
  </si>
  <si>
    <r>
      <rPr>
        <b/>
        <sz val="11"/>
        <color indexed="8"/>
        <rFont val="宋体"/>
        <family val="3"/>
        <charset val="134"/>
      </rPr>
      <t>社会工作</t>
    </r>
  </si>
  <si>
    <r>
      <rPr>
        <b/>
        <sz val="11"/>
        <color indexed="8"/>
        <rFont val="宋体"/>
        <family val="3"/>
        <charset val="134"/>
      </rPr>
      <t>社会活动学院打分</t>
    </r>
  </si>
  <si>
    <t>学术活动打分</t>
  </si>
  <si>
    <r>
      <rPr>
        <b/>
        <sz val="11"/>
        <color indexed="8"/>
        <rFont val="宋体"/>
        <family val="3"/>
        <charset val="134"/>
      </rPr>
      <t>总分</t>
    </r>
  </si>
  <si>
    <r>
      <rPr>
        <sz val="11"/>
        <color theme="1"/>
        <rFont val="宋体"/>
        <family val="3"/>
        <charset val="134"/>
      </rPr>
      <t>李雪莹</t>
    </r>
  </si>
  <si>
    <r>
      <rPr>
        <sz val="11"/>
        <color theme="1"/>
        <rFont val="宋体"/>
        <family val="3"/>
        <charset val="134"/>
      </rPr>
      <t>硕士</t>
    </r>
  </si>
  <si>
    <r>
      <rPr>
        <sz val="11"/>
        <color theme="1"/>
        <rFont val="宋体"/>
        <family val="3"/>
        <charset val="134"/>
      </rPr>
      <t>德语笔译</t>
    </r>
  </si>
  <si>
    <r>
      <rPr>
        <sz val="11"/>
        <color theme="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</si>
  <si>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竞赛获奖</t>
    </r>
  </si>
  <si>
    <r>
      <rPr>
        <sz val="11"/>
        <color theme="1"/>
        <rFont val="宋体"/>
        <family val="3"/>
        <charset val="134"/>
      </rPr>
      <t>光明乳业第三届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儒易杯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中华文化国际翻译大赛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（笔译德译中）三等奖</t>
    </r>
  </si>
  <si>
    <r>
      <rPr>
        <sz val="11"/>
        <rFont val="宋体"/>
        <family val="3"/>
        <charset val="134"/>
      </rPr>
      <t>全国翻译专业学位研究生教育指导委员会指导；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重庆大学、重庆市教育委员会主办</t>
    </r>
  </si>
  <si>
    <r>
      <rPr>
        <sz val="11"/>
        <color theme="1"/>
        <rFont val="宋体"/>
        <family val="3"/>
        <charset val="134"/>
      </rPr>
      <t>独立作者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</si>
  <si>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班长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团支书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就业联络人</t>
    </r>
  </si>
  <si>
    <r>
      <rPr>
        <sz val="11"/>
        <color theme="1"/>
        <rFont val="宋体"/>
        <family val="3"/>
        <charset val="134"/>
      </rPr>
      <t>笔译证书</t>
    </r>
  </si>
  <si>
    <r>
      <rPr>
        <sz val="11"/>
        <color theme="1"/>
        <rFont val="宋体"/>
        <family val="3"/>
        <charset val="134"/>
      </rPr>
      <t>英语翻译三级笔译证书</t>
    </r>
  </si>
  <si>
    <r>
      <rPr>
        <sz val="11"/>
        <color theme="1"/>
        <rFont val="宋体"/>
        <family val="3"/>
        <charset val="134"/>
      </rPr>
      <t>中华人民共和国人力资源和社会保障部</t>
    </r>
  </si>
  <si>
    <r>
      <rPr>
        <sz val="11"/>
        <color theme="1"/>
        <rFont val="宋体"/>
        <family val="3"/>
        <charset val="134"/>
      </rPr>
      <t>王笑</t>
    </r>
  </si>
  <si>
    <r>
      <rPr>
        <sz val="11"/>
        <color theme="1"/>
        <rFont val="宋体"/>
        <family val="3"/>
        <charset val="134"/>
      </rPr>
      <t>日语语言文学</t>
    </r>
  </si>
  <si>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月获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国家励志奖学金</t>
    </r>
    <r>
      <rPr>
        <sz val="11"/>
        <color theme="1"/>
        <rFont val="Times New Roman"/>
        <family val="1"/>
      </rPr>
      <t>”</t>
    </r>
  </si>
  <si>
    <r>
      <rPr>
        <sz val="11"/>
        <color theme="1"/>
        <rFont val="宋体"/>
        <family val="3"/>
        <charset val="134"/>
      </rPr>
      <t>第七届中国国际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+”</t>
    </r>
    <r>
      <rPr>
        <sz val="11"/>
        <color theme="1"/>
        <rFont val="宋体"/>
        <family val="3"/>
        <charset val="134"/>
      </rPr>
      <t>大学生创新创业大赛校内赛金奖</t>
    </r>
  </si>
  <si>
    <r>
      <rPr>
        <sz val="11"/>
        <color theme="1"/>
        <rFont val="宋体"/>
        <family val="3"/>
        <charset val="134"/>
      </rPr>
      <t>同济大学</t>
    </r>
  </si>
  <si>
    <r>
      <rPr>
        <sz val="11"/>
        <color theme="1"/>
        <rFont val="宋体"/>
        <family val="3"/>
        <charset val="134"/>
      </rPr>
      <t>项目成员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</si>
  <si>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学习委员</t>
    </r>
    <r>
      <rPr>
        <sz val="11"/>
        <color theme="1"/>
        <rFont val="Times New Roman"/>
        <family val="1"/>
      </rPr>
      <t xml:space="preserve">2. </t>
    </r>
    <r>
      <rPr>
        <sz val="11"/>
        <color theme="1"/>
        <rFont val="宋体"/>
        <family val="3"/>
        <charset val="134"/>
      </rPr>
      <t>学院研究生会学术部部长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日语教育与日本学研究国际研讨会志愿者</t>
    </r>
    <r>
      <rPr>
        <sz val="11"/>
        <color theme="1"/>
        <rFont val="Times New Roman"/>
        <family val="1"/>
      </rPr>
      <t>4.“</t>
    </r>
    <r>
      <rPr>
        <sz val="11"/>
        <color theme="1"/>
        <rFont val="宋体"/>
        <family val="3"/>
        <charset val="134"/>
      </rPr>
      <t>光盘行动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主题劳动教育实践活动志愿者</t>
    </r>
  </si>
  <si>
    <r>
      <rPr>
        <sz val="11"/>
        <color theme="1"/>
        <rFont val="宋体"/>
        <family val="3"/>
        <charset val="134"/>
      </rPr>
      <t>李佳慧</t>
    </r>
  </si>
  <si>
    <r>
      <rPr>
        <sz val="11"/>
        <color theme="1"/>
        <rFont val="宋体"/>
        <family val="3"/>
        <charset val="134"/>
      </rPr>
      <t>英语笔译</t>
    </r>
  </si>
  <si>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大学生创新创业大赛上海市金奖（熊猫叨叨）</t>
    </r>
  </si>
  <si>
    <r>
      <rPr>
        <sz val="11"/>
        <color theme="1"/>
        <rFont val="宋体"/>
        <family val="3"/>
        <charset val="134"/>
      </rPr>
      <t>上海市教委高教处</t>
    </r>
  </si>
  <si>
    <r>
      <rPr>
        <sz val="11"/>
        <color theme="1"/>
        <rFont val="宋体"/>
        <family val="3"/>
        <charset val="134"/>
      </rPr>
      <t>火山翻译第四届全国机器翻译译后编辑大赛二等奖</t>
    </r>
  </si>
  <si>
    <r>
      <rPr>
        <sz val="11"/>
        <color theme="1"/>
        <rFont val="宋体"/>
        <family val="3"/>
        <charset val="134"/>
      </rPr>
      <t>全国翻译专业学位研究生教育指导委员会指导；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上海市科技翻译学会、同济大学外国语学院联合主办</t>
    </r>
  </si>
  <si>
    <r>
      <rPr>
        <sz val="11"/>
        <color theme="1"/>
        <rFont val="宋体"/>
        <family val="3"/>
        <charset val="134"/>
      </rPr>
      <t>独立</t>
    </r>
  </si>
  <si>
    <r>
      <rPr>
        <sz val="11"/>
        <color theme="1"/>
        <rFont val="宋体"/>
        <family val="3"/>
        <charset val="134"/>
      </rPr>
      <t>思远华为杯创译大赛二等奖</t>
    </r>
  </si>
  <si>
    <r>
      <rPr>
        <sz val="11"/>
        <color theme="1"/>
        <rFont val="宋体"/>
        <family val="3"/>
        <charset val="134"/>
      </rPr>
      <t>由上海交通大学外国语学院、华为技术有限公司翻译中心联合举办</t>
    </r>
  </si>
  <si>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大学生创新创业大赛校赛金奖（熊猫叨叨）</t>
    </r>
  </si>
  <si>
    <r>
      <rPr>
        <sz val="11"/>
        <color theme="1"/>
        <rFont val="宋体"/>
        <family val="3"/>
        <charset val="134"/>
      </rPr>
      <t>互联网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大学生创新创业大赛校赛金奖（红色济译）</t>
    </r>
  </si>
  <si>
    <r>
      <rPr>
        <sz val="11"/>
        <color theme="1"/>
        <rFont val="宋体"/>
        <family val="3"/>
        <charset val="134"/>
      </rPr>
      <t>博思论坛学术月之英语极速趣味竞赛季军</t>
    </r>
  </si>
  <si>
    <r>
      <rPr>
        <sz val="11"/>
        <color theme="1"/>
        <rFont val="宋体"/>
        <family val="3"/>
        <charset val="134"/>
      </rPr>
      <t>同济大学外国语学院研究生会、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共青团同济大学外国语学院委员会</t>
    </r>
  </si>
  <si>
    <r>
      <rPr>
        <sz val="11"/>
        <color theme="1"/>
        <rFont val="宋体"/>
        <family val="3"/>
        <charset val="134"/>
      </rPr>
      <t>参赛组员</t>
    </r>
  </si>
  <si>
    <r>
      <rPr>
        <sz val="11"/>
        <color theme="1"/>
        <rFont val="宋体"/>
        <family val="3"/>
        <charset val="134"/>
      </rPr>
      <t>英语翻译二级笔译证书</t>
    </r>
  </si>
  <si>
    <r>
      <rPr>
        <sz val="11"/>
        <color theme="1"/>
        <rFont val="宋体"/>
        <family val="3"/>
        <charset val="134"/>
      </rPr>
      <t>中华人名共和国人力资源和社会保障部</t>
    </r>
  </si>
  <si>
    <r>
      <rPr>
        <sz val="11"/>
        <color theme="1"/>
        <rFont val="宋体"/>
        <family val="3"/>
        <charset val="134"/>
      </rPr>
      <t>王政</t>
    </r>
  </si>
  <si>
    <r>
      <rPr>
        <sz val="11"/>
        <color theme="1"/>
        <rFont val="宋体"/>
        <family val="3"/>
        <charset val="134"/>
      </rPr>
      <t>无</t>
    </r>
  </si>
  <si>
    <r>
      <rPr>
        <sz val="11"/>
        <color theme="1"/>
        <rFont val="宋体"/>
        <family val="3"/>
        <charset val="134"/>
      </rPr>
      <t>无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译著</t>
    </r>
  </si>
  <si>
    <r>
      <rPr>
        <sz val="11"/>
        <color theme="1"/>
        <rFont val="宋体"/>
        <family val="3"/>
        <charset val="134"/>
      </rPr>
      <t>算法想象</t>
    </r>
    <r>
      <rPr>
        <sz val="11"/>
        <color theme="1"/>
        <rFont val="Times New Roman"/>
        <family val="1"/>
      </rPr>
      <t xml:space="preserve">: </t>
    </r>
    <r>
      <rPr>
        <sz val="11"/>
        <color theme="1"/>
        <rFont val="宋体"/>
        <family val="3"/>
        <charset val="134"/>
      </rPr>
      <t>探究脸书算法的日常影响（一万两千字）</t>
    </r>
  </si>
  <si>
    <r>
      <rPr>
        <sz val="11"/>
        <color theme="1"/>
        <rFont val="宋体"/>
        <family val="3"/>
        <charset val="134"/>
      </rPr>
      <t>复旦大学信息与研究传播中心</t>
    </r>
  </si>
  <si>
    <r>
      <rPr>
        <sz val="11"/>
        <color theme="1"/>
        <rFont val="宋体"/>
        <family val="3"/>
        <charset val="134"/>
      </rPr>
      <t>即发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</si>
  <si>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同济大学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拾忆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老年认知健康服务团队志愿者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同济大学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垃圾分类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主题实践活动志愿者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同济大学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光盘行动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主题实践活动志愿者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同济大学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多模态与特殊人群话语研究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公众号管理员</t>
    </r>
    <r>
      <rPr>
        <sz val="11"/>
        <color theme="1"/>
        <rFont val="Times New Roman"/>
        <family val="1"/>
      </rPr>
      <t>5.2021</t>
    </r>
    <r>
      <rPr>
        <sz val="11"/>
        <color theme="1"/>
        <rFont val="宋体"/>
        <family val="3"/>
        <charset val="134"/>
      </rPr>
      <t>春季学期英语系助教</t>
    </r>
  </si>
  <si>
    <r>
      <rPr>
        <sz val="11"/>
        <color theme="1"/>
        <rFont val="宋体"/>
        <family val="3"/>
        <charset val="134"/>
      </rPr>
      <t>算法的辩证思考与研究（一万两千字）</t>
    </r>
  </si>
  <si>
    <r>
      <rPr>
        <sz val="11"/>
        <color theme="1"/>
        <rFont val="宋体"/>
        <family val="3"/>
        <charset val="134"/>
      </rPr>
      <t>学生第一导师第二</t>
    </r>
  </si>
  <si>
    <t>2021.6.20</t>
  </si>
  <si>
    <r>
      <rPr>
        <sz val="11"/>
        <color theme="1"/>
        <rFont val="宋体"/>
        <family val="3"/>
        <charset val="134"/>
      </rPr>
      <t>无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英语专业证书</t>
    </r>
  </si>
  <si>
    <r>
      <rPr>
        <sz val="11"/>
        <color theme="1"/>
        <rFont val="宋体"/>
        <family val="3"/>
        <charset val="134"/>
      </rPr>
      <t>英语专业八级考试证书（优秀）</t>
    </r>
  </si>
  <si>
    <r>
      <rPr>
        <sz val="11"/>
        <color theme="1"/>
        <rFont val="宋体"/>
        <family val="3"/>
        <charset val="134"/>
      </rPr>
      <t>高等学校外语专业教学指导委员会</t>
    </r>
  </si>
  <si>
    <r>
      <rPr>
        <sz val="11"/>
        <color theme="1"/>
        <rFont val="宋体"/>
        <family val="3"/>
        <charset val="134"/>
      </rPr>
      <t>聂馨蕾</t>
    </r>
  </si>
  <si>
    <r>
      <rPr>
        <sz val="11"/>
        <color theme="1"/>
        <rFont val="宋体"/>
        <family val="3"/>
        <charset val="134"/>
      </rPr>
      <t>德语语言文学</t>
    </r>
  </si>
  <si>
    <r>
      <rPr>
        <sz val="11"/>
        <color theme="1"/>
        <rFont val="宋体"/>
        <family val="3"/>
        <charset val="134"/>
      </rPr>
      <t>论文</t>
    </r>
  </si>
  <si>
    <r>
      <rPr>
        <sz val="11"/>
        <color theme="1"/>
        <rFont val="宋体"/>
        <family val="3"/>
        <charset val="134"/>
      </rPr>
      <t>从衔接与连贯谈《共产党宣言》最后一句的翻译</t>
    </r>
  </si>
  <si>
    <r>
      <rPr>
        <sz val="11"/>
        <color theme="1"/>
        <rFont val="宋体"/>
        <family val="3"/>
        <charset val="134"/>
      </rPr>
      <t>《当代外语研究》</t>
    </r>
  </si>
  <si>
    <r>
      <rPr>
        <sz val="11"/>
        <color theme="1"/>
        <rFont val="宋体"/>
        <family val="3"/>
        <charset val="134"/>
      </rPr>
      <t>导师第一学生第二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</si>
  <si>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同济大学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马克思恩格斯德文原著教学与研究中心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学术助理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上海凤凰颐和文化发展有限公司实习编辑</t>
    </r>
  </si>
  <si>
    <r>
      <rPr>
        <sz val="11"/>
        <color theme="1"/>
        <rFont val="宋体"/>
        <family val="3"/>
        <charset val="134"/>
      </rPr>
      <t>李岳梅</t>
    </r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</si>
  <si>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年全国大学生英语竞赛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类三等奖</t>
    </r>
  </si>
  <si>
    <r>
      <rPr>
        <sz val="11"/>
        <color theme="1"/>
        <rFont val="宋体"/>
        <family val="3"/>
        <charset val="134"/>
      </rPr>
      <t>高等学校大学外语教学指导委员会高等学校大学外语教学研究会</t>
    </r>
  </si>
  <si>
    <r>
      <rPr>
        <sz val="11"/>
        <color theme="1"/>
        <rFont val="宋体"/>
        <family val="3"/>
        <charset val="134"/>
      </rPr>
      <t>同济大学德国问题研究所翻译中心翻译</t>
    </r>
  </si>
  <si>
    <r>
      <rPr>
        <sz val="11"/>
        <color theme="1"/>
        <rFont val="宋体"/>
        <family val="3"/>
        <charset val="134"/>
      </rPr>
      <t>郁佳美</t>
    </r>
  </si>
  <si>
    <r>
      <rPr>
        <sz val="11"/>
        <color theme="1"/>
        <rFont val="宋体"/>
        <family val="3"/>
        <charset val="134"/>
      </rPr>
      <t>德语媒体报道中外交语言德译问题研究</t>
    </r>
  </si>
  <si>
    <r>
      <rPr>
        <sz val="11"/>
        <color theme="1"/>
        <rFont val="宋体"/>
        <family val="3"/>
        <charset val="134"/>
      </rPr>
      <t>《翻译研究与教学》</t>
    </r>
  </si>
  <si>
    <r>
      <rPr>
        <sz val="11"/>
        <color theme="1"/>
        <rFont val="宋体"/>
        <family val="3"/>
        <charset val="134"/>
      </rPr>
      <t>录用</t>
    </r>
  </si>
  <si>
    <r>
      <rPr>
        <sz val="11"/>
        <color theme="1"/>
        <rFont val="宋体"/>
        <family val="3"/>
        <charset val="134"/>
      </rPr>
      <t>国际会议翻译，译介学理论与实践课程课代表</t>
    </r>
  </si>
  <si>
    <r>
      <rPr>
        <sz val="11"/>
        <color theme="1"/>
        <rFont val="宋体"/>
        <family val="3"/>
        <charset val="134"/>
      </rPr>
      <t>第二届全国高校创新英语挑战活动英语翻译赛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（英译汉组）一等奖</t>
    </r>
  </si>
  <si>
    <r>
      <rPr>
        <sz val="11"/>
        <color theme="1"/>
        <rFont val="宋体"/>
        <family val="3"/>
        <charset val="134"/>
      </rPr>
      <t>全国文化信息协会创新文化传播专业委员会</t>
    </r>
  </si>
  <si>
    <r>
      <rPr>
        <sz val="11"/>
        <color theme="1"/>
        <rFont val="宋体"/>
        <family val="3"/>
        <charset val="134"/>
      </rPr>
      <t>曲惠宇</t>
    </r>
  </si>
  <si>
    <r>
      <rPr>
        <sz val="11"/>
        <color theme="1"/>
        <rFont val="宋体"/>
        <family val="3"/>
        <charset val="134"/>
      </rPr>
      <t>外国语言学及应用语言学</t>
    </r>
  </si>
  <si>
    <r>
      <rPr>
        <sz val="11"/>
        <color theme="1"/>
        <rFont val="宋体"/>
        <family val="3"/>
        <charset val="134"/>
      </rPr>
      <t>老年话语计算机文本自动分析研究：进展与前景</t>
    </r>
  </si>
  <si>
    <r>
      <rPr>
        <sz val="11"/>
        <color theme="1"/>
        <rFont val="宋体"/>
        <family val="3"/>
        <charset val="134"/>
      </rPr>
      <t>《语言战略研究》</t>
    </r>
  </si>
  <si>
    <r>
      <rPr>
        <sz val="11"/>
        <color theme="1"/>
        <rFont val="宋体"/>
        <family val="3"/>
        <charset val="134"/>
      </rPr>
      <t>已录用未发表</t>
    </r>
  </si>
  <si>
    <r>
      <rPr>
        <sz val="11"/>
        <color theme="1"/>
        <rFont val="Times New Roman"/>
        <family val="1"/>
      </rPr>
      <t>1.2020</t>
    </r>
    <r>
      <rPr>
        <sz val="11"/>
        <color theme="1"/>
        <rFont val="宋体"/>
        <family val="3"/>
        <charset val="134"/>
      </rPr>
      <t>级外应班文体委员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外国语学院研究生会文体部副部长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宋体"/>
        <family val="3"/>
        <charset val="134"/>
      </rPr>
      <t>同济大学第二十六次研究生代表大会代表</t>
    </r>
    <r>
      <rPr>
        <sz val="11"/>
        <color theme="1"/>
        <rFont val="Times New Roman"/>
        <family val="1"/>
      </rPr>
      <t>4. “</t>
    </r>
    <r>
      <rPr>
        <sz val="11"/>
        <color theme="1"/>
        <rFont val="宋体"/>
        <family val="3"/>
        <charset val="134"/>
      </rPr>
      <t>垃圾分类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主题劳动教育志愿者</t>
    </r>
    <r>
      <rPr>
        <sz val="11"/>
        <color theme="1"/>
        <rFont val="Times New Roman"/>
        <family val="1"/>
      </rPr>
      <t>5.“</t>
    </r>
    <r>
      <rPr>
        <sz val="11"/>
        <color theme="1"/>
        <rFont val="宋体"/>
        <family val="3"/>
        <charset val="134"/>
      </rPr>
      <t>拾忆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公益服务团队核心志愿者</t>
    </r>
  </si>
  <si>
    <t>Decoding Multimodal Rescourses in Master-Disciple Interaction of Chinese Zen Buddhism</t>
  </si>
  <si>
    <r>
      <rPr>
        <sz val="11"/>
        <color theme="1"/>
        <rFont val="宋体"/>
        <family val="3"/>
        <charset val="134"/>
      </rPr>
      <t>《</t>
    </r>
    <r>
      <rPr>
        <sz val="11"/>
        <color theme="1"/>
        <rFont val="Times New Roman"/>
        <family val="1"/>
      </rPr>
      <t>Chinese Semiotic Studies</t>
    </r>
    <r>
      <rPr>
        <sz val="11"/>
        <color theme="1"/>
        <rFont val="宋体"/>
        <family val="3"/>
        <charset val="134"/>
      </rPr>
      <t>》</t>
    </r>
  </si>
  <si>
    <r>
      <rPr>
        <sz val="11"/>
        <color theme="1"/>
        <rFont val="宋体"/>
        <family val="3"/>
        <charset val="134"/>
      </rPr>
      <t>宣读论文</t>
    </r>
  </si>
  <si>
    <r>
      <rPr>
        <sz val="11"/>
        <color theme="1"/>
        <rFont val="宋体"/>
        <family val="3"/>
        <charset val="134"/>
      </rPr>
      <t>第二届全国老年语言学讲习班暨学术论坛</t>
    </r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</si>
  <si>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年全国大学生英语竞赛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类二等奖</t>
    </r>
  </si>
  <si>
    <r>
      <rPr>
        <sz val="11"/>
        <color theme="1"/>
        <rFont val="宋体"/>
        <family val="3"/>
        <charset val="134"/>
      </rPr>
      <t>高等学校大学外语教学研究会</t>
    </r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</si>
  <si>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年度长三角区域研究生写作能力培养论坛优秀论文二等奖</t>
    </r>
  </si>
  <si>
    <r>
      <rPr>
        <sz val="11"/>
        <color theme="1"/>
        <rFont val="宋体"/>
        <family val="3"/>
        <charset val="134"/>
      </rPr>
      <t>上海大学</t>
    </r>
  </si>
  <si>
    <r>
      <rPr>
        <sz val="11"/>
        <color theme="1"/>
        <rFont val="宋体"/>
        <family val="3"/>
        <charset val="134"/>
      </rPr>
      <t>媒体文章</t>
    </r>
  </si>
  <si>
    <r>
      <rPr>
        <sz val="11"/>
        <color theme="1"/>
        <rFont val="宋体"/>
        <family val="3"/>
        <charset val="134"/>
      </rPr>
      <t>高等教育助力应对人口老龄化国情</t>
    </r>
  </si>
  <si>
    <r>
      <rPr>
        <sz val="11"/>
        <color theme="1"/>
        <rFont val="宋体"/>
        <family val="3"/>
        <charset val="134"/>
      </rPr>
      <t>中国教育报（字数</t>
    </r>
    <r>
      <rPr>
        <sz val="11"/>
        <color theme="1"/>
        <rFont val="Times New Roman"/>
        <family val="1"/>
      </rPr>
      <t>2000</t>
    </r>
    <r>
      <rPr>
        <sz val="11"/>
        <color theme="1"/>
        <rFont val="宋体"/>
        <family val="3"/>
        <charset val="134"/>
      </rPr>
      <t>左右？）</t>
    </r>
  </si>
  <si>
    <r>
      <rPr>
        <sz val="11"/>
        <color theme="1"/>
        <rFont val="宋体"/>
        <family val="3"/>
        <charset val="134"/>
      </rPr>
      <t>专业八级（优秀）、专业四级（优秀）</t>
    </r>
  </si>
  <si>
    <r>
      <rPr>
        <sz val="11"/>
        <color theme="1"/>
        <rFont val="宋体"/>
        <family val="3"/>
        <charset val="134"/>
      </rPr>
      <t>井源浩</t>
    </r>
  </si>
  <si>
    <r>
      <rPr>
        <sz val="11"/>
        <color theme="1"/>
        <rFont val="宋体"/>
        <family val="3"/>
        <charset val="134"/>
      </rPr>
      <t>本科</t>
    </r>
    <r>
      <rPr>
        <sz val="11"/>
        <color theme="1"/>
        <rFont val="Times New Roman"/>
        <family val="1"/>
      </rPr>
      <t xml:space="preserve"> 2017.11</t>
    </r>
  </si>
  <si>
    <r>
      <rPr>
        <sz val="11"/>
        <color theme="1"/>
        <rFont val="宋体"/>
        <family val="3"/>
        <charset val="134"/>
      </rPr>
      <t>读者反应论视角下</t>
    </r>
    <r>
      <rPr>
        <sz val="11"/>
        <color theme="1"/>
        <rFont val="Times New Roman"/>
        <family val="1"/>
      </rPr>
      <t>&lt;</t>
    </r>
    <r>
      <rPr>
        <sz val="11"/>
        <color theme="1"/>
        <rFont val="宋体"/>
        <family val="3"/>
        <charset val="134"/>
      </rPr>
      <t>金罐</t>
    </r>
    <r>
      <rPr>
        <sz val="11"/>
        <color theme="1"/>
        <rFont val="Times New Roman"/>
        <family val="1"/>
      </rPr>
      <t>&gt;</t>
    </r>
    <r>
      <rPr>
        <sz val="11"/>
        <color theme="1"/>
        <rFont val="宋体"/>
        <family val="3"/>
        <charset val="134"/>
      </rPr>
      <t>章节导语译本比较</t>
    </r>
  </si>
  <si>
    <r>
      <rPr>
        <sz val="11"/>
        <color theme="1"/>
        <rFont val="宋体"/>
        <family val="3"/>
        <charset val="134"/>
      </rPr>
      <t>《文化创新比较研究》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</si>
  <si>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班长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研究生助教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德语家教</t>
    </r>
  </si>
  <si>
    <r>
      <rPr>
        <sz val="11"/>
        <color theme="1"/>
        <rFont val="宋体"/>
        <family val="3"/>
        <charset val="134"/>
      </rPr>
      <t>霍夫曼《金罐》中的空间交融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论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花园仙境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的诗化功能</t>
    </r>
  </si>
  <si>
    <r>
      <rPr>
        <sz val="11"/>
        <color rgb="FF000000"/>
        <rFont val="宋体"/>
        <family val="3"/>
        <charset val="134"/>
      </rPr>
      <t>《太原城市职业技术学院学报》</t>
    </r>
  </si>
  <si>
    <r>
      <rPr>
        <sz val="11"/>
        <color rgb="FF000000"/>
        <rFont val="宋体"/>
        <family val="3"/>
        <charset val="134"/>
      </rPr>
      <t>中国人民大学第九届研究生论坛</t>
    </r>
  </si>
  <si>
    <r>
      <rPr>
        <sz val="11"/>
        <color theme="1"/>
        <rFont val="宋体"/>
        <family val="3"/>
        <charset val="134"/>
      </rPr>
      <t>巫琪</t>
    </r>
  </si>
  <si>
    <r>
      <rPr>
        <sz val="11"/>
        <color theme="1"/>
        <rFont val="宋体"/>
        <family val="3"/>
        <charset val="134"/>
      </rPr>
      <t>外国语言文学</t>
    </r>
  </si>
  <si>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德语之星</t>
    </r>
    <r>
      <rPr>
        <sz val="11"/>
        <color theme="1"/>
        <rFont val="Times New Roman"/>
        <family val="1"/>
      </rPr>
      <t>"</t>
    </r>
    <r>
      <rPr>
        <sz val="11"/>
        <color theme="1"/>
        <rFont val="宋体"/>
        <family val="3"/>
        <charset val="134"/>
      </rPr>
      <t>演讲比赛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优胜奖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</si>
  <si>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德研所班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安全委员</t>
    </r>
    <r>
      <rPr>
        <sz val="11"/>
        <color theme="1"/>
        <rFont val="Times New Roman"/>
        <family val="1"/>
      </rPr>
      <t xml:space="preserve">
2. </t>
    </r>
    <r>
      <rPr>
        <sz val="11"/>
        <color theme="1"/>
        <rFont val="宋体"/>
        <family val="3"/>
        <charset val="134"/>
      </rPr>
      <t>小红帽迎新志愿者</t>
    </r>
  </si>
  <si>
    <r>
      <rPr>
        <sz val="11"/>
        <color theme="1"/>
        <rFont val="宋体"/>
        <family val="3"/>
        <charset val="134"/>
      </rPr>
      <t>德国专家呼吁关注新冠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长期后遗症</t>
    </r>
    <r>
      <rPr>
        <sz val="11"/>
        <color theme="1"/>
        <rFont val="Times New Roman"/>
        <family val="1"/>
      </rPr>
      <t>”</t>
    </r>
  </si>
  <si>
    <r>
      <rPr>
        <sz val="11"/>
        <color theme="1"/>
        <rFont val="宋体"/>
        <family val="3"/>
        <charset val="134"/>
      </rPr>
      <t>澎湃新闻</t>
    </r>
  </si>
  <si>
    <r>
      <rPr>
        <sz val="11"/>
        <color theme="1"/>
        <rFont val="宋体"/>
        <family val="3"/>
        <charset val="134"/>
      </rPr>
      <t>脱欧过渡期即将结束，英国与欧盟贸易谈判迎来最后期限</t>
    </r>
  </si>
  <si>
    <r>
      <rPr>
        <sz val="11"/>
        <color theme="1"/>
        <rFont val="宋体"/>
        <family val="3"/>
        <charset val="134"/>
      </rPr>
      <t>同济观点（论文集？）</t>
    </r>
  </si>
  <si>
    <t>2021.06.20</t>
  </si>
  <si>
    <r>
      <rPr>
        <sz val="11"/>
        <color theme="1"/>
        <rFont val="宋体"/>
        <family val="3"/>
        <charset val="134"/>
      </rPr>
      <t>石宁</t>
    </r>
  </si>
  <si>
    <r>
      <rPr>
        <sz val="11"/>
        <color theme="1"/>
        <rFont val="宋体"/>
        <family val="3"/>
        <charset val="134"/>
      </rPr>
      <t>火山翻译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第四届全国机器翻译译后编辑大赛优胜奖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</si>
  <si>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英语笔译班心理委员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  <family val="3"/>
        <charset val="134"/>
      </rPr>
      <t>学院研究生会执行主席</t>
    </r>
  </si>
  <si>
    <r>
      <rPr>
        <sz val="11"/>
        <color theme="1"/>
        <rFont val="宋体"/>
        <family val="3"/>
        <charset val="134"/>
      </rPr>
      <t>光明乳业第三届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儒易杯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中华文化国际翻译大赛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笔译英译中优秀奖</t>
    </r>
  </si>
  <si>
    <r>
      <rPr>
        <sz val="11"/>
        <color theme="1"/>
        <rFont val="宋体"/>
        <family val="3"/>
        <charset val="134"/>
      </rPr>
      <t>全国翻译专业学位研究生教育指导委员会指导；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重庆大学、重庆市教育委员会主办</t>
    </r>
  </si>
  <si>
    <r>
      <rPr>
        <sz val="11"/>
        <color theme="1"/>
        <rFont val="宋体"/>
        <family val="3"/>
        <charset val="134"/>
      </rPr>
      <t>鞠华旸</t>
    </r>
  </si>
  <si>
    <r>
      <rPr>
        <sz val="11"/>
        <color rgb="FF000000"/>
        <rFont val="宋体"/>
        <family val="3"/>
        <charset val="134"/>
      </rPr>
      <t>金色年华第二届</t>
    </r>
    <r>
      <rPr>
        <sz val="11"/>
        <color rgb="FF000000"/>
        <rFont val="Times New Roman"/>
        <family val="1"/>
      </rPr>
      <t>“</t>
    </r>
    <r>
      <rPr>
        <sz val="11"/>
        <color rgb="FF000000"/>
        <rFont val="宋体"/>
        <family val="3"/>
        <charset val="134"/>
      </rPr>
      <t>儒易杯</t>
    </r>
    <r>
      <rPr>
        <sz val="11"/>
        <color rgb="FF000000"/>
        <rFont val="Times New Roman"/>
        <family val="1"/>
      </rPr>
      <t>”</t>
    </r>
    <r>
      <rPr>
        <sz val="11"/>
        <color rgb="FF000000"/>
        <rFont val="宋体"/>
        <family val="3"/>
        <charset val="134"/>
      </rPr>
      <t>中华文化国际翻译大赛（笔译中译德）组优秀奖</t>
    </r>
  </si>
  <si>
    <r>
      <rPr>
        <sz val="11"/>
        <color theme="1"/>
        <rFont val="宋体"/>
        <family val="3"/>
        <charset val="134"/>
      </rPr>
      <t>中国先秦史学会国学双语研究会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河南大学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北京语言大学</t>
    </r>
  </si>
  <si>
    <r>
      <rPr>
        <sz val="11"/>
        <color theme="1"/>
        <rFont val="宋体"/>
        <family val="3"/>
        <charset val="134"/>
      </rPr>
      <t>德语翻译二级笔译证书</t>
    </r>
  </si>
  <si>
    <r>
      <rPr>
        <sz val="11"/>
        <color theme="1"/>
        <rFont val="宋体"/>
        <family val="3"/>
        <charset val="134"/>
      </rPr>
      <t>德语专业八级证书</t>
    </r>
  </si>
  <si>
    <r>
      <rPr>
        <sz val="11"/>
        <color theme="1"/>
        <rFont val="宋体"/>
        <family val="3"/>
        <charset val="134"/>
      </rPr>
      <t>刘品秀</t>
    </r>
  </si>
  <si>
    <r>
      <rPr>
        <sz val="11"/>
        <color theme="1"/>
        <rFont val="宋体"/>
        <family val="3"/>
        <charset val="134"/>
      </rPr>
      <t>《美食家》德译本中语用预设的翻译分析</t>
    </r>
  </si>
  <si>
    <r>
      <rPr>
        <sz val="11"/>
        <color theme="1"/>
        <rFont val="宋体"/>
        <family val="3"/>
        <charset val="134"/>
      </rPr>
      <t>《河北北方学院学报（社会科学版）》</t>
    </r>
  </si>
  <si>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>日</t>
    </r>
  </si>
  <si>
    <r>
      <rPr>
        <sz val="11"/>
        <color theme="1"/>
        <rFont val="宋体"/>
        <family val="3"/>
        <charset val="134"/>
      </rPr>
      <t>独立第一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</si>
  <si>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班级心理委员</t>
    </r>
    <r>
      <rPr>
        <sz val="11"/>
        <color theme="1"/>
        <rFont val="Times New Roman"/>
        <family val="1"/>
      </rPr>
      <t xml:space="preserve">      2.</t>
    </r>
    <r>
      <rPr>
        <sz val="11"/>
        <color theme="1"/>
        <rFont val="宋体"/>
        <family val="3"/>
        <charset val="134"/>
      </rPr>
      <t>德国驻上海总领事馆文化教育处实习生</t>
    </r>
  </si>
  <si>
    <r>
      <rPr>
        <sz val="11"/>
        <color theme="1"/>
        <rFont val="宋体"/>
        <family val="3"/>
        <charset val="134"/>
      </rPr>
      <t>德语咨询谈话中的语块功能研究</t>
    </r>
  </si>
  <si>
    <r>
      <rPr>
        <sz val="11"/>
        <color theme="1"/>
        <rFont val="宋体"/>
        <family val="3"/>
        <charset val="134"/>
      </rPr>
      <t>《枫林学苑</t>
    </r>
    <r>
      <rPr>
        <sz val="11"/>
        <color theme="1"/>
        <rFont val="Times New Roman"/>
        <family val="1"/>
      </rPr>
      <t>XXIII——</t>
    </r>
    <r>
      <rPr>
        <sz val="11"/>
        <color theme="1"/>
        <rFont val="宋体"/>
        <family val="3"/>
        <charset val="134"/>
      </rPr>
      <t>研究生创新论坛论文集》</t>
    </r>
  </si>
  <si>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</si>
  <si>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王思缘</t>
    </r>
  </si>
  <si>
    <t>Rezension:Sascha Bechmann: Ideas, Concerns and Expectations (ICE) in der Arzt-Patienten-Kommunikation. Untersuchungen zu einem patientenorientierten Kommunikationsmodell. Tübingen: Narr 2020 (=Kommunizieren im Beruf 3. Bd. 3), 190 Seiten (ISBN: 978-3-8233-8394-9, 49,90€)</t>
  </si>
  <si>
    <t>Muttersprache</t>
  </si>
  <si>
    <r>
      <rPr>
        <sz val="11"/>
        <color theme="1"/>
        <rFont val="宋体"/>
        <family val="3"/>
        <charset val="134"/>
      </rPr>
      <t>投稿已通过，待发表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</si>
  <si>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班级学习委员；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校研会新媒体中心部门志愿者，现已当选部门负责人</t>
    </r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</si>
  <si>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日</t>
    </r>
  </si>
  <si>
    <r>
      <rPr>
        <sz val="11"/>
        <color theme="1"/>
        <rFont val="宋体"/>
        <family val="3"/>
        <charset val="134"/>
      </rPr>
      <t>贺莎莎</t>
    </r>
  </si>
  <si>
    <r>
      <rPr>
        <sz val="11"/>
        <color theme="1"/>
        <rFont val="宋体"/>
        <family val="3"/>
        <charset val="134"/>
      </rPr>
      <t>英语语言文学</t>
    </r>
  </si>
  <si>
    <r>
      <rPr>
        <sz val="11"/>
        <color theme="1"/>
        <rFont val="宋体"/>
        <family val="3"/>
        <charset val="134"/>
      </rPr>
      <t>安乐哲、罗思文《论语》英译中的孔子形象建构</t>
    </r>
  </si>
  <si>
    <r>
      <rPr>
        <sz val="11"/>
        <color theme="1"/>
        <rFont val="宋体"/>
        <family val="3"/>
        <charset val="134"/>
      </rPr>
      <t>中文学刊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</si>
  <si>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办公室副部长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心理委员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国家重大项目开题论证会志愿者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图书馆图书整理活动志愿者</t>
    </r>
    <r>
      <rPr>
        <sz val="11"/>
        <color theme="1"/>
        <rFont val="Times New Roman"/>
        <family val="1"/>
      </rPr>
      <t>5.</t>
    </r>
    <r>
      <rPr>
        <sz val="11"/>
        <color theme="1"/>
        <rFont val="宋体"/>
        <family val="3"/>
        <charset val="134"/>
      </rPr>
      <t>光盘行动志愿者</t>
    </r>
  </si>
  <si>
    <r>
      <rPr>
        <sz val="11"/>
        <color theme="1"/>
        <rFont val="宋体"/>
        <family val="3"/>
        <charset val="134"/>
      </rPr>
      <t>中国比较文学学会海外汉学研究会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年年会</t>
    </r>
  </si>
  <si>
    <r>
      <rPr>
        <sz val="11"/>
        <color theme="1"/>
        <rFont val="宋体"/>
        <family val="3"/>
        <charset val="134"/>
      </rPr>
      <t>安乐哲、郝大维《道德经》英译中的西方中心主义话语解构</t>
    </r>
  </si>
  <si>
    <r>
      <rPr>
        <sz val="11"/>
        <color theme="1"/>
        <rFont val="宋体"/>
        <family val="3"/>
        <charset val="134"/>
      </rPr>
      <t>山东大学研究生国际暑期学校</t>
    </r>
  </si>
  <si>
    <r>
      <rPr>
        <sz val="11"/>
        <color theme="1"/>
        <rFont val="宋体"/>
        <family val="3"/>
        <charset val="134"/>
      </rPr>
      <t>冯婉晶</t>
    </r>
  </si>
  <si>
    <r>
      <rPr>
        <sz val="11"/>
        <color theme="1"/>
        <rFont val="Times New Roman"/>
        <family val="1"/>
      </rPr>
      <t>2018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月获</t>
    </r>
    <r>
      <rPr>
        <sz val="11"/>
        <color theme="1"/>
        <rFont val="Times New Roman"/>
        <family val="1"/>
      </rPr>
      <t>2017-2018</t>
    </r>
    <r>
      <rPr>
        <sz val="11"/>
        <color theme="1"/>
        <rFont val="宋体"/>
        <family val="3"/>
        <charset val="134"/>
      </rPr>
      <t>学年度国家奖学金</t>
    </r>
  </si>
  <si>
    <r>
      <rPr>
        <sz val="11"/>
        <color theme="1"/>
        <rFont val="宋体"/>
        <family val="3"/>
        <charset val="134"/>
      </rPr>
      <t>德语翻译三级笔译证书</t>
    </r>
  </si>
  <si>
    <t>2020.11.15</t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</si>
  <si>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同济大学外国语学院新媒体中心干事</t>
    </r>
    <r>
      <rPr>
        <sz val="11"/>
        <color theme="1"/>
        <rFont val="Times New Roman"/>
        <family val="1"/>
      </rPr>
      <t>2.2021</t>
    </r>
    <r>
      <rPr>
        <sz val="11"/>
        <color theme="1"/>
        <rFont val="宋体"/>
        <family val="3"/>
        <charset val="134"/>
      </rPr>
      <t>年同济大学学生党建七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一主题党日暨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卓越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领航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学生党支部书记培训活动志愿者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同济大学中德学部，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同济大学德国学术中心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学生主编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上海市干部培训中心，上海市</t>
    </r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3"/>
        <charset val="134"/>
      </rPr>
      <t>新录用公务员初任培训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班（市直属机关）班主任</t>
    </r>
    <r>
      <rPr>
        <sz val="11"/>
        <color theme="1"/>
        <rFont val="Times New Roman"/>
        <family val="1"/>
      </rPr>
      <t>5.</t>
    </r>
    <r>
      <rPr>
        <sz val="11"/>
        <color theme="1"/>
        <rFont val="宋体"/>
        <family val="3"/>
        <charset val="134"/>
      </rPr>
      <t>同济大学出版社德语与欧洲出版中心，实习编辑</t>
    </r>
  </si>
  <si>
    <r>
      <rPr>
        <sz val="11"/>
        <color theme="1"/>
        <rFont val="宋体"/>
        <family val="3"/>
        <charset val="134"/>
      </rPr>
      <t>《欧特家博士的品牌广告</t>
    </r>
    <r>
      <rPr>
        <sz val="11"/>
        <color theme="1"/>
        <rFont val="Times New Roman"/>
        <family val="1"/>
      </rPr>
      <t>1891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-1975</t>
    </r>
    <r>
      <rPr>
        <sz val="11"/>
        <color theme="1"/>
        <rFont val="宋体"/>
        <family val="3"/>
        <charset val="134"/>
      </rPr>
      <t>年》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（承担</t>
    </r>
    <r>
      <rPr>
        <sz val="11"/>
        <color theme="1"/>
        <rFont val="Times New Roman"/>
        <family val="1"/>
      </rPr>
      <t>4.7</t>
    </r>
    <r>
      <rPr>
        <sz val="11"/>
        <color theme="1"/>
        <rFont val="宋体"/>
        <family val="3"/>
        <charset val="134"/>
      </rPr>
      <t>万字的翻译任务）</t>
    </r>
  </si>
  <si>
    <r>
      <rPr>
        <sz val="11"/>
        <color theme="1"/>
        <rFont val="宋体"/>
        <family val="3"/>
        <charset val="134"/>
      </rPr>
      <t>启承资本公司内部使用</t>
    </r>
  </si>
  <si>
    <r>
      <rPr>
        <sz val="11"/>
        <color theme="1"/>
        <rFont val="宋体"/>
        <family val="3"/>
        <charset val="134"/>
      </rPr>
      <t>合作翻译</t>
    </r>
  </si>
  <si>
    <r>
      <rPr>
        <sz val="11"/>
        <color theme="1"/>
        <rFont val="宋体"/>
        <family val="3"/>
        <charset val="134"/>
      </rPr>
      <t>无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文稿审校</t>
    </r>
  </si>
  <si>
    <r>
      <rPr>
        <sz val="11"/>
        <color theme="1"/>
        <rFont val="宋体"/>
        <family val="3"/>
        <charset val="134"/>
      </rPr>
      <t>《德语专业八级考试词汇手册》、《德语介词全攻略》《德福新机考必备</t>
    </r>
    <r>
      <rPr>
        <sz val="11"/>
        <color theme="1"/>
        <rFont val="Times New Roman"/>
        <family val="1"/>
      </rPr>
      <t>6000</t>
    </r>
    <r>
      <rPr>
        <sz val="11"/>
        <color theme="1"/>
        <rFont val="宋体"/>
        <family val="3"/>
        <charset val="134"/>
      </rPr>
      <t>词》《德语专业八级词汇全攻略》《土木工程专业德语》（已出版），共计约</t>
    </r>
    <r>
      <rPr>
        <sz val="11"/>
        <color theme="1"/>
        <rFont val="Times New Roman"/>
        <family val="1"/>
      </rPr>
      <t>100</t>
    </r>
    <r>
      <rPr>
        <sz val="11"/>
        <color theme="1"/>
        <rFont val="宋体"/>
        <family val="3"/>
        <charset val="134"/>
      </rPr>
      <t>万字以上</t>
    </r>
  </si>
  <si>
    <r>
      <rPr>
        <sz val="11"/>
        <color theme="1"/>
        <rFont val="宋体"/>
        <family val="3"/>
        <charset val="134"/>
      </rPr>
      <t>同济大学出版社</t>
    </r>
  </si>
  <si>
    <r>
      <rPr>
        <sz val="11"/>
        <color theme="1"/>
        <rFont val="宋体"/>
        <family val="3"/>
        <charset val="134"/>
      </rPr>
      <t>审校</t>
    </r>
  </si>
  <si>
    <r>
      <rPr>
        <sz val="11"/>
        <color theme="1"/>
        <rFont val="宋体"/>
        <family val="3"/>
        <charset val="134"/>
      </rPr>
      <t>《</t>
    </r>
    <r>
      <rPr>
        <sz val="11"/>
        <color theme="1"/>
        <rFont val="Times New Roman"/>
        <family val="1"/>
      </rPr>
      <t>Abitur</t>
    </r>
    <r>
      <rPr>
        <sz val="11"/>
        <color theme="1"/>
        <rFont val="宋体"/>
        <family val="3"/>
        <charset val="134"/>
      </rPr>
      <t>结束后的那个暑假，德国学生可以怎么过？》</t>
    </r>
    <r>
      <rPr>
        <sz val="11"/>
        <color theme="1"/>
        <rFont val="Times New Roman"/>
        <family val="1"/>
      </rPr>
      <t xml:space="preserve">
https://mp.weixin.qq.com/s/lurOi2Nos7N2Qn7Z34_isw</t>
    </r>
  </si>
  <si>
    <r>
      <rPr>
        <sz val="11"/>
        <color theme="1"/>
        <rFont val="宋体"/>
        <family val="3"/>
        <charset val="134"/>
      </rPr>
      <t>同济大学德国学术中心公众号</t>
    </r>
  </si>
  <si>
    <t>2021.6.18</t>
  </si>
  <si>
    <r>
      <rPr>
        <sz val="11"/>
        <color theme="1"/>
        <rFont val="宋体"/>
        <family val="3"/>
        <charset val="134"/>
      </rPr>
      <t>原创</t>
    </r>
  </si>
  <si>
    <r>
      <rPr>
        <sz val="11"/>
        <color theme="1"/>
        <rFont val="宋体"/>
        <family val="3"/>
        <charset val="134"/>
      </rPr>
      <t>《快上车，德国游乐场一日游开始啦！》</t>
    </r>
    <r>
      <rPr>
        <sz val="11"/>
        <color theme="1"/>
        <rFont val="Times New Roman"/>
        <family val="1"/>
      </rPr>
      <t xml:space="preserve">
https://mp.weixin.qq.com/s/zNiJorUmtxGeTbCRgAST4g</t>
    </r>
  </si>
  <si>
    <t>2021.6.16</t>
  </si>
  <si>
    <r>
      <rPr>
        <sz val="11"/>
        <color theme="1"/>
        <rFont val="宋体"/>
        <family val="3"/>
        <charset val="134"/>
      </rPr>
      <t>《这些德国姓氏背后的故事》</t>
    </r>
    <r>
      <rPr>
        <sz val="11"/>
        <color theme="1"/>
        <rFont val="Times New Roman"/>
        <family val="1"/>
      </rPr>
      <t xml:space="preserve">
https://mp.weixin.qq.com/s/1vB69E7G857kfDVY2KEvpQ</t>
    </r>
  </si>
  <si>
    <t>2021.6.15</t>
  </si>
  <si>
    <r>
      <rPr>
        <sz val="11"/>
        <color theme="1"/>
        <rFont val="宋体"/>
        <family val="3"/>
        <charset val="134"/>
      </rPr>
      <t>《你知道德国娃有多少零花钱吗？》</t>
    </r>
    <r>
      <rPr>
        <sz val="11"/>
        <color theme="1"/>
        <rFont val="Times New Roman"/>
        <family val="1"/>
      </rPr>
      <t xml:space="preserve">
https://mp.weixin.qq.com/s/n2O4BuHEr4c40uamdLko5Q</t>
    </r>
  </si>
  <si>
    <t>2021.5.17</t>
  </si>
  <si>
    <r>
      <rPr>
        <sz val="11"/>
        <color theme="1"/>
        <rFont val="宋体"/>
        <family val="3"/>
        <charset val="134"/>
      </rPr>
      <t>李婧</t>
    </r>
  </si>
  <si>
    <r>
      <rPr>
        <sz val="11"/>
        <color theme="1"/>
        <rFont val="宋体"/>
        <family val="3"/>
        <charset val="134"/>
      </rPr>
      <t>全国翻译硕士教育指导委员会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</si>
  <si>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文体委员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光盘行动志愿者</t>
    </r>
  </si>
  <si>
    <r>
      <rPr>
        <sz val="11"/>
        <color theme="1"/>
        <rFont val="宋体"/>
        <family val="3"/>
        <charset val="134"/>
      </rPr>
      <t>金倩雯</t>
    </r>
  </si>
  <si>
    <r>
      <rPr>
        <sz val="11"/>
        <color theme="1"/>
        <rFont val="宋体"/>
        <family val="3"/>
        <charset val="134"/>
      </rPr>
      <t>人工耳蜗植入儿童在不同韵律辖域下的时域特征变化</t>
    </r>
  </si>
  <si>
    <r>
      <rPr>
        <sz val="11"/>
        <color theme="1"/>
        <rFont val="宋体"/>
        <family val="3"/>
        <charset val="134"/>
      </rPr>
      <t>第十四届中国语音学学术会议（邀请函）</t>
    </r>
  </si>
  <si>
    <t>2021.7.19</t>
  </si>
  <si>
    <r>
      <rPr>
        <sz val="11"/>
        <color theme="1"/>
        <rFont val="Times New Roman"/>
        <family val="1"/>
      </rPr>
      <t>1.20</t>
    </r>
    <r>
      <rPr>
        <sz val="11"/>
        <color theme="1"/>
        <rFont val="宋体"/>
        <family val="3"/>
        <charset val="134"/>
      </rPr>
      <t>级外国语言学及应用语言学安全委员</t>
    </r>
    <r>
      <rPr>
        <sz val="11"/>
        <color theme="1"/>
        <rFont val="Times New Roman"/>
        <family val="1"/>
      </rPr>
      <t>2.“</t>
    </r>
    <r>
      <rPr>
        <sz val="11"/>
        <color theme="1"/>
        <rFont val="宋体"/>
        <family val="3"/>
        <charset val="134"/>
      </rPr>
      <t>神经网络机器翻译译后编辑量化系统模型研究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志愿者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外国语学院研究生会学术部干事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同济大学研究生会文体部干事</t>
    </r>
  </si>
  <si>
    <r>
      <rPr>
        <sz val="11"/>
        <color theme="1"/>
        <rFont val="宋体"/>
        <family val="3"/>
        <charset val="134"/>
      </rPr>
      <t>徐宏彪</t>
    </r>
  </si>
  <si>
    <r>
      <rPr>
        <sz val="11"/>
        <color theme="1"/>
        <rFont val="宋体"/>
        <family val="3"/>
        <charset val="134"/>
      </rPr>
      <t>中江藤树对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致良知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论对接纳与改造</t>
    </r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</si>
  <si>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阳明心学大会（论文集无刊号）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</si>
  <si>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日语系宣传委员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职业发展与规划协会部员</t>
    </r>
    <r>
      <rPr>
        <sz val="11"/>
        <color theme="1"/>
        <rFont val="Times New Roman"/>
        <family val="1"/>
      </rPr>
      <t>3.“</t>
    </r>
    <r>
      <rPr>
        <sz val="11"/>
        <color theme="1"/>
        <rFont val="宋体"/>
        <family val="3"/>
        <charset val="134"/>
      </rPr>
      <t>光盘行动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志愿者</t>
    </r>
    <r>
      <rPr>
        <sz val="11"/>
        <color theme="1"/>
        <rFont val="Times New Roman"/>
        <family val="1"/>
      </rPr>
      <t>4.“</t>
    </r>
    <r>
      <rPr>
        <sz val="11"/>
        <color theme="1"/>
        <rFont val="宋体"/>
        <family val="3"/>
        <charset val="134"/>
      </rPr>
      <t>先锋值班室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志愿者</t>
    </r>
  </si>
  <si>
    <r>
      <rPr>
        <sz val="11"/>
        <color theme="1"/>
        <rFont val="宋体"/>
        <family val="3"/>
        <charset val="134"/>
      </rPr>
      <t>王琳一</t>
    </r>
  </si>
  <si>
    <r>
      <rPr>
        <sz val="11"/>
        <color theme="1"/>
        <rFont val="宋体"/>
        <family val="3"/>
        <charset val="134"/>
      </rPr>
      <t>光明乳业第三届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儒易杯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中华文化国际翻译大赛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中国籍口译优秀奖</t>
    </r>
  </si>
  <si>
    <r>
      <rPr>
        <sz val="11"/>
        <color theme="1"/>
        <rFont val="宋体"/>
        <family val="3"/>
        <charset val="134"/>
      </rPr>
      <t>中国翻译专业学位研究生教育指导委员会</t>
    </r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</si>
  <si>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级英语笔译学习委员</t>
    </r>
  </si>
  <si>
    <r>
      <rPr>
        <sz val="11"/>
        <color theme="1"/>
        <rFont val="宋体"/>
        <family val="3"/>
        <charset val="134"/>
      </rPr>
      <t>薛闻妤</t>
    </r>
  </si>
  <si>
    <r>
      <rPr>
        <sz val="11"/>
        <color theme="1"/>
        <rFont val="宋体"/>
        <family val="3"/>
        <charset val="134"/>
      </rPr>
      <t>口译证书</t>
    </r>
  </si>
  <si>
    <r>
      <rPr>
        <sz val="11"/>
        <color theme="1"/>
        <rFont val="宋体"/>
        <family val="3"/>
        <charset val="134"/>
      </rPr>
      <t>德语翻译三级口译证书</t>
    </r>
  </si>
  <si>
    <r>
      <rPr>
        <sz val="11"/>
        <color theme="1"/>
        <rFont val="宋体"/>
        <family val="3"/>
        <charset val="134"/>
      </rPr>
      <t>拾雪</t>
    </r>
  </si>
  <si>
    <r>
      <rPr>
        <sz val="11"/>
        <color theme="1"/>
        <rFont val="宋体"/>
        <family val="3"/>
        <charset val="134"/>
      </rPr>
      <t>国家励志奖学金</t>
    </r>
    <r>
      <rPr>
        <sz val="11"/>
        <color theme="1"/>
        <rFont val="Times New Roman"/>
        <family val="1"/>
      </rPr>
      <t xml:space="preserve">
2018.11</t>
    </r>
  </si>
  <si>
    <r>
      <rPr>
        <sz val="11"/>
        <color theme="1"/>
        <rFont val="宋体"/>
        <family val="3"/>
        <charset val="134"/>
      </rPr>
      <t>《不同的疯癫，迟到的反抗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宋体"/>
        <family val="3"/>
        <charset val="134"/>
      </rPr>
      <t>解码伯莎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梅森和安托瓦内特的疯癫形象》</t>
    </r>
  </si>
  <si>
    <r>
      <rPr>
        <sz val="11"/>
        <color theme="1"/>
        <rFont val="宋体"/>
        <family val="3"/>
        <charset val="134"/>
      </rPr>
      <t>杭州师范大学第十一届全国英美文学研讨会</t>
    </r>
  </si>
  <si>
    <r>
      <rPr>
        <sz val="11"/>
        <color theme="1"/>
        <rFont val="Times New Roman"/>
        <family val="1"/>
      </rPr>
      <t>1.20</t>
    </r>
    <r>
      <rPr>
        <sz val="11"/>
        <color theme="1"/>
        <rFont val="宋体"/>
        <family val="3"/>
        <charset val="134"/>
      </rPr>
      <t>级英语</t>
    </r>
    <r>
      <rPr>
        <sz val="11"/>
        <color theme="1"/>
        <rFont val="Times New Roman"/>
        <family val="1"/>
      </rPr>
      <t>MA</t>
    </r>
    <r>
      <rPr>
        <sz val="11"/>
        <color theme="1"/>
        <rFont val="宋体"/>
        <family val="3"/>
        <charset val="134"/>
      </rPr>
      <t>班班长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外国语学院研究生会主席团</t>
    </r>
    <r>
      <rPr>
        <sz val="11"/>
        <color theme="1"/>
        <rFont val="Times New Roman"/>
        <family val="1"/>
      </rPr>
      <t xml:space="preserve">
3.2020</t>
    </r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界全球创业周中国站（上海）优秀志愿者</t>
    </r>
    <r>
      <rPr>
        <sz val="11"/>
        <color theme="1"/>
        <rFont val="Times New Roman"/>
        <family val="1"/>
      </rPr>
      <t xml:space="preserve">
4.“</t>
    </r>
    <r>
      <rPr>
        <sz val="11"/>
        <color theme="1"/>
        <rFont val="宋体"/>
        <family val="3"/>
        <charset val="134"/>
      </rPr>
      <t>垃圾分类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主题教育劳动志愿者</t>
    </r>
    <r>
      <rPr>
        <sz val="11"/>
        <color theme="1"/>
        <rFont val="Times New Roman"/>
        <family val="1"/>
      </rPr>
      <t>5.</t>
    </r>
    <r>
      <rPr>
        <sz val="11"/>
        <color theme="1"/>
        <rFont val="宋体"/>
        <family val="3"/>
        <charset val="134"/>
      </rPr>
      <t>迎新周校小红帽志愿者</t>
    </r>
  </si>
  <si>
    <r>
      <rPr>
        <sz val="11"/>
        <color theme="1"/>
        <rFont val="Times New Roman"/>
        <family val="1"/>
      </rPr>
      <t>LSCAT</t>
    </r>
    <r>
      <rPr>
        <sz val="11"/>
        <color theme="1"/>
        <rFont val="宋体"/>
        <family val="3"/>
        <charset val="134"/>
      </rPr>
      <t>杯江苏省笔译大赛三等奖</t>
    </r>
  </si>
  <si>
    <r>
      <rPr>
        <sz val="11"/>
        <color theme="1"/>
        <rFont val="宋体"/>
        <family val="3"/>
        <charset val="134"/>
      </rPr>
      <t>中国翻译协会</t>
    </r>
  </si>
  <si>
    <r>
      <rPr>
        <sz val="11"/>
        <color theme="1"/>
        <rFont val="宋体"/>
        <family val="3"/>
        <charset val="134"/>
      </rPr>
      <t>全国商务英语翻译大赛复赛三等奖</t>
    </r>
  </si>
  <si>
    <r>
      <rPr>
        <sz val="11"/>
        <color theme="1"/>
        <rFont val="宋体"/>
        <family val="3"/>
        <charset val="134"/>
      </rPr>
      <t>全国商务英语翻译协会</t>
    </r>
  </si>
  <si>
    <r>
      <rPr>
        <sz val="11"/>
        <color theme="1"/>
        <rFont val="宋体"/>
        <family val="3"/>
        <charset val="134"/>
      </rPr>
      <t>上海英语高级口译笔试证书</t>
    </r>
  </si>
  <si>
    <r>
      <rPr>
        <sz val="11"/>
        <color theme="1"/>
        <rFont val="宋体"/>
        <family val="3"/>
        <charset val="134"/>
      </rPr>
      <t>上海市高校浦东继续教育中心</t>
    </r>
  </si>
  <si>
    <r>
      <rPr>
        <sz val="11"/>
        <color theme="1"/>
        <rFont val="宋体"/>
        <family val="3"/>
        <charset val="134"/>
      </rPr>
      <t>林裕鑫</t>
    </r>
  </si>
  <si>
    <r>
      <rPr>
        <sz val="11"/>
        <color theme="1"/>
        <rFont val="宋体"/>
        <family val="3"/>
        <charset val="134"/>
      </rPr>
      <t>人工耳蜗植入儿童普通话卷舌元音的习得研究</t>
    </r>
  </si>
  <si>
    <r>
      <rPr>
        <sz val="11"/>
        <color theme="1"/>
        <rFont val="宋体"/>
        <family val="3"/>
        <charset val="134"/>
      </rPr>
      <t>《中国语音学报》</t>
    </r>
  </si>
  <si>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月录用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</si>
  <si>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同济大学留学生办公室助管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上海市贸易学校代课老师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  <family val="3"/>
        <charset val="134"/>
      </rPr>
      <t>第九届全国认知神经语言学大会会议联系人</t>
    </r>
  </si>
  <si>
    <r>
      <rPr>
        <sz val="11"/>
        <color theme="1"/>
        <rFont val="宋体"/>
        <family val="3"/>
        <charset val="134"/>
      </rPr>
      <t>无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国家社科基金一般项目</t>
    </r>
  </si>
  <si>
    <r>
      <rPr>
        <sz val="11"/>
        <color theme="1"/>
        <rFont val="宋体"/>
        <family val="3"/>
        <charset val="134"/>
      </rPr>
      <t>吴方言区英语学习者的口语语篇节奏模式研究</t>
    </r>
  </si>
  <si>
    <r>
      <rPr>
        <sz val="11"/>
        <color theme="1"/>
        <rFont val="宋体"/>
        <family val="3"/>
        <charset val="134"/>
      </rPr>
      <t>全国哲学社会科学工作办公室</t>
    </r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</si>
  <si>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</si>
  <si>
    <r>
      <rPr>
        <sz val="11"/>
        <color theme="1"/>
        <rFont val="宋体"/>
        <family val="3"/>
        <charset val="134"/>
      </rPr>
      <t>刘宇轩</t>
    </r>
  </si>
  <si>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级德语</t>
    </r>
    <r>
      <rPr>
        <sz val="11"/>
        <color theme="1"/>
        <rFont val="Times New Roman"/>
        <family val="1"/>
      </rPr>
      <t>MA</t>
    </r>
    <r>
      <rPr>
        <sz val="11"/>
        <color theme="1"/>
        <rFont val="宋体"/>
        <family val="3"/>
        <charset val="134"/>
      </rPr>
      <t>班长、就业联络人</t>
    </r>
  </si>
  <si>
    <r>
      <rPr>
        <sz val="11"/>
        <color theme="1"/>
        <rFont val="宋体"/>
        <family val="3"/>
        <charset val="134"/>
      </rPr>
      <t>李由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</si>
  <si>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学习委员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组织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届英语语言文学研究生读书会（研一一整年）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同济建筑与城市规划学院如恩：无尽之行展览志愿者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4.24 - 5.15.2021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</si>
  <si>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杨心晔</t>
    </r>
  </si>
  <si>
    <r>
      <rPr>
        <sz val="11"/>
        <color theme="1"/>
        <rFont val="宋体"/>
        <family val="3"/>
        <charset val="134"/>
      </rPr>
      <t>曹玉琪</t>
    </r>
  </si>
  <si>
    <r>
      <rPr>
        <sz val="11"/>
        <color theme="1"/>
        <rFont val="Times New Roman"/>
        <family val="1"/>
      </rPr>
      <t>1.20</t>
    </r>
    <r>
      <rPr>
        <sz val="11"/>
        <color theme="1"/>
        <rFont val="宋体"/>
        <family val="3"/>
        <charset val="134"/>
      </rPr>
      <t>英语</t>
    </r>
    <r>
      <rPr>
        <sz val="11"/>
        <color theme="1"/>
        <rFont val="Times New Roman"/>
        <family val="1"/>
      </rPr>
      <t>MA</t>
    </r>
    <r>
      <rPr>
        <sz val="11"/>
        <color theme="1"/>
        <rFont val="宋体"/>
        <family val="3"/>
        <charset val="134"/>
      </rPr>
      <t>团支书</t>
    </r>
    <r>
      <rPr>
        <sz val="11"/>
        <color theme="1"/>
        <rFont val="Times New Roman"/>
        <family val="1"/>
      </rPr>
      <t>2.“</t>
    </r>
    <r>
      <rPr>
        <sz val="11"/>
        <color theme="1"/>
        <rFont val="宋体"/>
        <family val="3"/>
        <charset val="134"/>
      </rPr>
      <t>光盘行动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志愿者</t>
    </r>
    <r>
      <rPr>
        <sz val="11"/>
        <color theme="1"/>
        <rFont val="Times New Roman"/>
        <family val="1"/>
      </rPr>
      <t xml:space="preserve">3. </t>
    </r>
    <r>
      <rPr>
        <sz val="11"/>
        <color theme="1"/>
        <rFont val="宋体"/>
        <family val="3"/>
        <charset val="134"/>
      </rPr>
      <t>学院团委副书记</t>
    </r>
  </si>
  <si>
    <r>
      <rPr>
        <sz val="11"/>
        <color theme="1"/>
        <rFont val="宋体"/>
        <family val="3"/>
        <charset val="134"/>
      </rPr>
      <t>施雯</t>
    </r>
  </si>
  <si>
    <r>
      <rPr>
        <sz val="11"/>
        <color theme="1"/>
        <rFont val="Times New Roman"/>
        <family val="1"/>
      </rPr>
      <t>2016</t>
    </r>
    <r>
      <rPr>
        <sz val="11"/>
        <color theme="1"/>
        <rFont val="宋体"/>
        <family val="3"/>
        <charset val="134"/>
      </rPr>
      <t>年于江苏获得国家奖学金</t>
    </r>
  </si>
  <si>
    <r>
      <rPr>
        <sz val="11"/>
        <color theme="1"/>
        <rFont val="宋体"/>
        <family val="3"/>
        <charset val="134"/>
      </rPr>
      <t>无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文章</t>
    </r>
  </si>
  <si>
    <r>
      <rPr>
        <sz val="11"/>
        <color theme="1"/>
        <rFont val="宋体"/>
        <family val="3"/>
        <charset val="134"/>
      </rPr>
      <t>王磊；外交场上的同济声音</t>
    </r>
  </si>
  <si>
    <r>
      <rPr>
        <sz val="11"/>
        <color theme="1"/>
        <rFont val="宋体"/>
        <family val="3"/>
        <charset val="134"/>
      </rPr>
      <t>《同济人》（论文集）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</si>
  <si>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同济大学研究生代表大会常代表；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同济大学学生党支部书记联席会代表：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同济大学学生党支部书记联合委员会委员；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3"/>
        <charset val="134"/>
      </rPr>
      <t>外国语学院研究生会执行主席；</t>
    </r>
    <r>
      <rPr>
        <sz val="11"/>
        <color theme="1"/>
        <rFont val="Times New Roman"/>
        <family val="1"/>
      </rPr>
      <t>5.</t>
    </r>
    <r>
      <rPr>
        <sz val="11"/>
        <color theme="1"/>
        <rFont val="宋体"/>
        <family val="3"/>
        <charset val="134"/>
      </rPr>
      <t>外国语学院研究生第一党支部宣传委员兼纪检委员；</t>
    </r>
    <r>
      <rPr>
        <sz val="11"/>
        <color theme="1"/>
        <rFont val="Times New Roman"/>
        <family val="1"/>
      </rPr>
      <t>6.</t>
    </r>
    <r>
      <rPr>
        <sz val="11"/>
        <color theme="1"/>
        <rFont val="宋体"/>
        <family val="3"/>
        <charset val="134"/>
      </rPr>
      <t>外国语学院学生新媒体中心主任；</t>
    </r>
    <r>
      <rPr>
        <sz val="11"/>
        <color theme="1"/>
        <rFont val="Times New Roman"/>
        <family val="1"/>
      </rPr>
      <t>7.</t>
    </r>
    <r>
      <rPr>
        <sz val="11"/>
        <color theme="1"/>
        <rFont val="宋体"/>
        <family val="3"/>
        <charset val="134"/>
      </rPr>
      <t>多次参与校内外防疫志愿工作</t>
    </r>
  </si>
  <si>
    <r>
      <rPr>
        <sz val="11"/>
        <color theme="1"/>
        <rFont val="宋体"/>
        <family val="3"/>
        <charset val="134"/>
      </rPr>
      <t>毕美辰</t>
    </r>
  </si>
  <si>
    <t>2019.6.16</t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</si>
  <si>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班长</t>
    </r>
    <r>
      <rPr>
        <sz val="11"/>
        <color theme="1"/>
        <rFont val="Times New Roman"/>
        <family val="1"/>
      </rPr>
      <t xml:space="preserve"> 2.</t>
    </r>
    <r>
      <rPr>
        <sz val="11"/>
        <color theme="1"/>
        <rFont val="宋体"/>
        <family val="3"/>
        <charset val="134"/>
      </rPr>
      <t>研究生会办公室主任</t>
    </r>
    <r>
      <rPr>
        <sz val="11"/>
        <color theme="1"/>
        <rFont val="Times New Roman"/>
        <family val="1"/>
      </rPr>
      <t xml:space="preserve"> 3.</t>
    </r>
    <r>
      <rPr>
        <sz val="11"/>
        <color theme="1"/>
        <rFont val="宋体"/>
        <family val="3"/>
        <charset val="134"/>
      </rPr>
      <t>迎新志愿者；建党百年活动志愿者等</t>
    </r>
  </si>
  <si>
    <r>
      <rPr>
        <sz val="11"/>
        <color theme="1"/>
        <rFont val="宋体"/>
        <family val="3"/>
        <charset val="134"/>
      </rPr>
      <t>季金鑫</t>
    </r>
  </si>
  <si>
    <r>
      <rPr>
        <sz val="11"/>
        <color theme="1"/>
        <rFont val="宋体"/>
        <family val="3"/>
        <charset val="134"/>
      </rPr>
      <t>宣读论文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汉语分数与小数的句法语义研究</t>
    </r>
  </si>
  <si>
    <r>
      <rPr>
        <sz val="11"/>
        <color theme="1"/>
        <rFont val="宋体"/>
        <family val="3"/>
        <charset val="134"/>
      </rPr>
      <t>形式语言学年会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邮件通知）</t>
    </r>
  </si>
  <si>
    <r>
      <rPr>
        <sz val="11"/>
        <color theme="1"/>
        <rFont val="Times New Roman"/>
        <family val="1"/>
      </rPr>
      <t>2021.11</t>
    </r>
    <r>
      <rPr>
        <sz val="11"/>
        <color theme="1"/>
        <rFont val="宋体"/>
        <family val="3"/>
        <charset val="134"/>
      </rPr>
      <t>开会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</si>
  <si>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外国语言学与应用语言学心理委员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协助组织学生处校级党史报告会大型会议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参与校级五育项目材料审核等工作</t>
    </r>
    <r>
      <rPr>
        <sz val="11"/>
        <color theme="1"/>
        <rFont val="Times New Roman"/>
        <family val="1"/>
      </rPr>
      <t xml:space="preserve">4. </t>
    </r>
    <r>
      <rPr>
        <sz val="11"/>
        <color theme="1"/>
        <rFont val="宋体"/>
        <family val="3"/>
        <charset val="134"/>
      </rPr>
      <t>北京诺贝伦教育咨询机构实习</t>
    </r>
  </si>
  <si>
    <r>
      <rPr>
        <sz val="11"/>
        <color theme="1"/>
        <rFont val="宋体"/>
        <family val="3"/>
        <charset val="134"/>
      </rPr>
      <t>丁嘉琪</t>
    </r>
  </si>
  <si>
    <r>
      <rPr>
        <sz val="11"/>
        <color theme="1"/>
        <rFont val="宋体"/>
        <family val="3"/>
        <charset val="134"/>
      </rPr>
      <t>上海市中级日语口译</t>
    </r>
  </si>
  <si>
    <r>
      <rPr>
        <sz val="11"/>
        <color theme="1"/>
        <rFont val="宋体"/>
        <family val="3"/>
        <charset val="134"/>
      </rPr>
      <t>上海市外语口译岗位资格证书考试委员会</t>
    </r>
  </si>
  <si>
    <r>
      <rPr>
        <sz val="11"/>
        <color theme="1"/>
        <rFont val="Times New Roman"/>
        <family val="1"/>
      </rPr>
      <t>1.2020</t>
    </r>
    <r>
      <rPr>
        <sz val="11"/>
        <color theme="1"/>
        <rFont val="宋体"/>
        <family val="3"/>
        <charset val="134"/>
      </rPr>
      <t>级日语语言文学班班长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family val="3"/>
        <charset val="134"/>
      </rPr>
      <t>第三届进博会地铁外语志愿者</t>
    </r>
    <r>
      <rPr>
        <sz val="11"/>
        <color theme="1"/>
        <rFont val="Times New Roman"/>
        <family val="1"/>
      </rPr>
      <t xml:space="preserve">
3.2020</t>
    </r>
    <r>
      <rPr>
        <sz val="11"/>
        <color theme="1"/>
        <rFont val="宋体"/>
        <family val="3"/>
        <charset val="134"/>
      </rPr>
      <t>年日语教育于日本学研究国际研讨会志愿者</t>
    </r>
    <r>
      <rPr>
        <sz val="11"/>
        <color theme="1"/>
        <rFont val="Times New Roman"/>
        <family val="1"/>
      </rPr>
      <t xml:space="preserve">
4.2021</t>
    </r>
    <r>
      <rPr>
        <sz val="11"/>
        <color theme="1"/>
        <rFont val="宋体"/>
        <family val="3"/>
        <charset val="134"/>
      </rPr>
      <t>身临「企」境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活动总负责人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  <family val="3"/>
        <charset val="134"/>
      </rPr>
      <t>首届沪上高校研究生工作论坛活动策划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宋体"/>
        <family val="3"/>
        <charset val="134"/>
      </rPr>
      <t>第八届勇往「职」前模拟求职面试大赛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宣传推送志愿者</t>
    </r>
    <r>
      <rPr>
        <sz val="11"/>
        <color theme="1"/>
        <rFont val="Times New Roman"/>
        <family val="1"/>
      </rPr>
      <t xml:space="preserve">
7.</t>
    </r>
    <r>
      <rPr>
        <sz val="11"/>
        <color theme="1"/>
        <rFont val="宋体"/>
        <family val="3"/>
        <charset val="134"/>
      </rPr>
      <t>节气食记</t>
    </r>
    <r>
      <rPr>
        <sz val="11"/>
        <color theme="1"/>
        <rFont val="MS Gothic"/>
        <family val="3"/>
      </rPr>
      <t>・</t>
    </r>
    <r>
      <rPr>
        <sz val="11"/>
        <color theme="1"/>
        <rFont val="宋体"/>
        <family val="3"/>
        <charset val="134"/>
      </rPr>
      <t>冬至饺子宴志愿者活动策划组组长</t>
    </r>
    <r>
      <rPr>
        <sz val="11"/>
        <color theme="1"/>
        <rFont val="Times New Roman"/>
        <family val="1"/>
      </rPr>
      <t xml:space="preserve">
8.2020</t>
    </r>
    <r>
      <rPr>
        <sz val="11"/>
        <color theme="1"/>
        <rFont val="宋体"/>
        <family val="3"/>
        <charset val="134"/>
      </rPr>
      <t>学术先锋评选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现场活动志愿者</t>
    </r>
    <r>
      <rPr>
        <sz val="11"/>
        <color theme="1"/>
        <rFont val="Times New Roman"/>
        <family val="1"/>
      </rPr>
      <t xml:space="preserve">
9.</t>
    </r>
    <r>
      <rPr>
        <sz val="11"/>
        <color theme="1"/>
        <rFont val="宋体"/>
        <family val="3"/>
        <charset val="134"/>
      </rPr>
      <t>第二十五次研究生代表大会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现场活动志愿者</t>
    </r>
  </si>
  <si>
    <r>
      <rPr>
        <sz val="11"/>
        <color theme="1"/>
        <rFont val="宋体"/>
        <family val="3"/>
        <charset val="134"/>
      </rPr>
      <t>日语翻译二级口译</t>
    </r>
  </si>
  <si>
    <t>科研</t>
  </si>
  <si>
    <t>成绩</t>
  </si>
  <si>
    <t>社会活动系里打分</t>
  </si>
  <si>
    <t>社会活动学院打分</t>
  </si>
  <si>
    <t>总分</t>
  </si>
  <si>
    <t>排序</t>
  </si>
  <si>
    <t>李雪莹</t>
  </si>
  <si>
    <t>德语笔译</t>
  </si>
  <si>
    <t>王笑</t>
  </si>
  <si>
    <t>日语语言文学</t>
  </si>
  <si>
    <t>李佳慧</t>
  </si>
  <si>
    <t>英语笔译</t>
  </si>
  <si>
    <t>王政</t>
  </si>
  <si>
    <t>聂馨蕾</t>
  </si>
  <si>
    <t>德语语言文学</t>
  </si>
  <si>
    <t>李岳梅</t>
  </si>
  <si>
    <t>郁佳美</t>
  </si>
  <si>
    <t>曲惠宇</t>
  </si>
  <si>
    <t>外国语言学及应用语言学</t>
  </si>
  <si>
    <t>井源浩</t>
  </si>
  <si>
    <t>巫琪</t>
  </si>
  <si>
    <t>外国语言文学</t>
  </si>
  <si>
    <t>石宁</t>
  </si>
  <si>
    <t>鞠华旸</t>
  </si>
  <si>
    <t>刘品秀</t>
  </si>
  <si>
    <t>王思缘</t>
  </si>
  <si>
    <t>贺莎莎</t>
  </si>
  <si>
    <t>英语语言文学</t>
  </si>
  <si>
    <t>冯婉晶</t>
  </si>
  <si>
    <t>李婧</t>
  </si>
  <si>
    <t>金倩雯</t>
  </si>
  <si>
    <t>徐宏彪</t>
  </si>
  <si>
    <t>王琳一</t>
  </si>
  <si>
    <t>薛闻妤</t>
  </si>
  <si>
    <t>拾雪</t>
  </si>
  <si>
    <t>林裕鑫</t>
  </si>
  <si>
    <t>刘宇轩</t>
  </si>
  <si>
    <t>李由</t>
  </si>
  <si>
    <t>杨心晔</t>
  </si>
  <si>
    <t>曹玉琪</t>
  </si>
  <si>
    <t>施雯</t>
  </si>
  <si>
    <t>毕美辰</t>
  </si>
  <si>
    <t>季金鑫</t>
  </si>
  <si>
    <t>丁嘉琪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</si>
</sst>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MS Gothic"/>
      <family val="3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9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1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57" fontId="4" fillId="5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57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DJ4"/>
  <sheetViews>
    <sheetView tabSelected="1" zoomScale="85" zoomScaleNormal="85" workbookViewId="0">
      <selection activeCell="E21" sqref="E21"/>
    </sheetView>
  </sheetViews>
  <sheetFormatPr defaultColWidth="9" defaultRowHeight="26.1" customHeight="1" x14ac:dyDescent="0.15"/>
  <cols>
    <col min="1" max="1" width="5.125" style="68" customWidth="1"/>
    <col min="2" max="2" width="8.375" style="68" customWidth="1"/>
    <col min="3" max="3" width="7" style="68" customWidth="1"/>
    <col min="4" max="4" width="9.125" style="68" customWidth="1"/>
    <col min="5" max="5" width="7.625" style="69" customWidth="1"/>
    <col min="6" max="6" width="7.5" style="69" customWidth="1"/>
    <col min="7" max="7" width="9.375" style="68" customWidth="1"/>
    <col min="8" max="8" width="65.875" style="5" customWidth="1"/>
    <col min="9" max="9" width="62.25" style="68" customWidth="1"/>
    <col min="10" max="10" width="11.5" style="68" customWidth="1"/>
    <col min="11" max="11" width="19.125" style="68" customWidth="1"/>
    <col min="12" max="16338" width="9" style="68"/>
  </cols>
  <sheetData>
    <row r="1" spans="1:11" s="68" customFormat="1" ht="44.1" customHeight="1" x14ac:dyDescent="0.15">
      <c r="A1" s="70" t="s">
        <v>0</v>
      </c>
      <c r="B1" s="70" t="s">
        <v>1</v>
      </c>
      <c r="C1" s="70" t="s">
        <v>2</v>
      </c>
      <c r="D1" s="70" t="s">
        <v>3</v>
      </c>
      <c r="E1" s="7" t="s">
        <v>4</v>
      </c>
      <c r="F1" s="71" t="s">
        <v>5</v>
      </c>
      <c r="G1" s="72" t="s">
        <v>6</v>
      </c>
      <c r="H1" s="73" t="s">
        <v>7</v>
      </c>
      <c r="I1" s="73" t="s">
        <v>8</v>
      </c>
      <c r="J1" s="75" t="s">
        <v>9</v>
      </c>
      <c r="K1" s="72" t="s">
        <v>10</v>
      </c>
    </row>
    <row r="2" spans="1:11" customFormat="1" ht="26.1" customHeight="1" x14ac:dyDescent="0.15">
      <c r="A2" s="79">
        <v>1</v>
      </c>
      <c r="B2" s="79"/>
      <c r="C2" s="79"/>
      <c r="D2" s="79"/>
      <c r="E2" s="78"/>
      <c r="F2" s="78"/>
      <c r="G2" s="21" t="s">
        <v>11</v>
      </c>
      <c r="H2" s="21"/>
      <c r="I2" s="21"/>
      <c r="J2" s="21"/>
      <c r="K2" s="21"/>
    </row>
    <row r="3" spans="1:11" customFormat="1" ht="26.1" customHeight="1" x14ac:dyDescent="0.15">
      <c r="A3" s="79"/>
      <c r="B3" s="79"/>
      <c r="C3" s="79"/>
      <c r="D3" s="79"/>
      <c r="E3" s="78"/>
      <c r="F3" s="78"/>
      <c r="G3" s="74" t="s">
        <v>12</v>
      </c>
      <c r="H3" s="74"/>
      <c r="I3" s="74"/>
      <c r="J3" s="76"/>
      <c r="K3" s="74"/>
    </row>
    <row r="4" spans="1:11" customFormat="1" ht="26.1" customHeight="1" x14ac:dyDescent="0.15">
      <c r="A4" s="79"/>
      <c r="B4" s="79"/>
      <c r="C4" s="79"/>
      <c r="D4" s="79"/>
      <c r="E4" s="78"/>
      <c r="F4" s="78"/>
      <c r="G4" s="74" t="s">
        <v>13</v>
      </c>
      <c r="H4" s="74"/>
      <c r="I4" s="74"/>
      <c r="J4" s="77"/>
      <c r="K4" s="74"/>
    </row>
  </sheetData>
  <mergeCells count="6">
    <mergeCell ref="F2:F4"/>
    <mergeCell ref="A2:A4"/>
    <mergeCell ref="B2:B4"/>
    <mergeCell ref="C2:C4"/>
    <mergeCell ref="D2:D4"/>
    <mergeCell ref="E2:E4"/>
  </mergeCells>
  <phoneticPr fontId="19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7"/>
  <sheetViews>
    <sheetView zoomScale="85" zoomScaleNormal="85" workbookViewId="0">
      <pane xSplit="2" ySplit="1" topLeftCell="G2" activePane="bottomRight" state="frozen"/>
      <selection pane="topRight"/>
      <selection pane="bottomLeft"/>
      <selection pane="bottomRight" activeCell="G31" sqref="G30:K31"/>
    </sheetView>
  </sheetViews>
  <sheetFormatPr defaultColWidth="9" defaultRowHeight="15" x14ac:dyDescent="0.15"/>
  <cols>
    <col min="1" max="1" width="4.625" style="31" customWidth="1"/>
    <col min="2" max="2" width="6.75" style="31" customWidth="1"/>
    <col min="3" max="3" width="5.125" style="31" customWidth="1"/>
    <col min="4" max="4" width="7.375" style="37" customWidth="1"/>
    <col min="5" max="5" width="9" style="37" customWidth="1"/>
    <col min="6" max="6" width="16.25" style="37" customWidth="1"/>
    <col min="7" max="7" width="50" style="37" customWidth="1"/>
    <col min="8" max="8" width="45.625" style="31" customWidth="1"/>
    <col min="9" max="9" width="15.625" style="31" customWidth="1"/>
    <col min="10" max="10" width="16.875" style="31" customWidth="1"/>
    <col min="11" max="12" width="4.625" style="31" customWidth="1"/>
    <col min="13" max="13" width="8.5" style="31" customWidth="1"/>
    <col min="14" max="14" width="6.625" style="31" customWidth="1"/>
    <col min="15" max="15" width="8.5" style="31" customWidth="1"/>
    <col min="16" max="16" width="8.625" style="31" customWidth="1"/>
    <col min="17" max="17" width="50.125" style="31" customWidth="1"/>
    <col min="18" max="19" width="8.625" style="31" customWidth="1"/>
    <col min="20" max="20" width="6.625" style="31" customWidth="1"/>
    <col min="21" max="16384" width="9" style="31"/>
  </cols>
  <sheetData>
    <row r="1" spans="1:20" ht="27.75" x14ac:dyDescent="0.15">
      <c r="A1" s="38" t="s">
        <v>0</v>
      </c>
      <c r="B1" s="38" t="s">
        <v>2</v>
      </c>
      <c r="C1" s="38" t="s">
        <v>3</v>
      </c>
      <c r="D1" s="38" t="s">
        <v>4</v>
      </c>
      <c r="E1" s="38" t="s">
        <v>14</v>
      </c>
      <c r="F1" s="38" t="s">
        <v>15</v>
      </c>
      <c r="G1" s="39" t="s">
        <v>16</v>
      </c>
      <c r="H1" s="39" t="s">
        <v>17</v>
      </c>
      <c r="I1" s="52" t="s">
        <v>9</v>
      </c>
      <c r="J1" s="38" t="s">
        <v>18</v>
      </c>
      <c r="K1" s="53" t="s">
        <v>19</v>
      </c>
      <c r="L1" s="38" t="s">
        <v>20</v>
      </c>
      <c r="M1" s="54" t="s">
        <v>21</v>
      </c>
      <c r="N1" s="38" t="s">
        <v>22</v>
      </c>
      <c r="O1" s="55" t="s">
        <v>23</v>
      </c>
      <c r="P1" s="56" t="s">
        <v>24</v>
      </c>
      <c r="Q1" s="38" t="s">
        <v>25</v>
      </c>
      <c r="R1" s="56" t="s">
        <v>26</v>
      </c>
      <c r="S1" s="65" t="s">
        <v>27</v>
      </c>
      <c r="T1" s="56" t="s">
        <v>28</v>
      </c>
    </row>
    <row r="2" spans="1:20" ht="28.5" x14ac:dyDescent="0.15">
      <c r="A2" s="92">
        <v>1</v>
      </c>
      <c r="B2" s="92" t="s">
        <v>29</v>
      </c>
      <c r="C2" s="92" t="s">
        <v>30</v>
      </c>
      <c r="D2" s="91" t="s">
        <v>31</v>
      </c>
      <c r="E2" s="91" t="s">
        <v>32</v>
      </c>
      <c r="F2" s="42" t="s">
        <v>33</v>
      </c>
      <c r="G2" s="42" t="s">
        <v>34</v>
      </c>
      <c r="H2" s="43" t="s">
        <v>35</v>
      </c>
      <c r="I2" s="45">
        <v>2021.8</v>
      </c>
      <c r="J2" s="45" t="s">
        <v>36</v>
      </c>
      <c r="K2" s="45">
        <v>5</v>
      </c>
      <c r="L2" s="94" t="e">
        <f>#REF!</f>
        <v>#REF!</v>
      </c>
      <c r="M2" s="80" t="e">
        <f>0.5*L2</f>
        <v>#REF!</v>
      </c>
      <c r="N2" s="80">
        <v>86.69</v>
      </c>
      <c r="O2" s="80">
        <f>0.35*N2</f>
        <v>30.341499999999996</v>
      </c>
      <c r="P2" s="80">
        <v>5</v>
      </c>
      <c r="Q2" s="91" t="s">
        <v>37</v>
      </c>
      <c r="R2" s="80">
        <v>3.5</v>
      </c>
      <c r="S2" s="80">
        <v>3.5</v>
      </c>
      <c r="T2" s="80" t="e">
        <f>M2+O2+P2+R2+S2</f>
        <v>#REF!</v>
      </c>
    </row>
    <row r="3" spans="1:20" x14ac:dyDescent="0.15">
      <c r="A3" s="92"/>
      <c r="B3" s="92"/>
      <c r="C3" s="92"/>
      <c r="D3" s="91"/>
      <c r="E3" s="91"/>
      <c r="F3" s="41" t="s">
        <v>38</v>
      </c>
      <c r="G3" s="44" t="s">
        <v>39</v>
      </c>
      <c r="H3" s="41" t="s">
        <v>40</v>
      </c>
      <c r="I3" s="40">
        <v>2021.6</v>
      </c>
      <c r="J3" s="40" t="s">
        <v>36</v>
      </c>
      <c r="K3" s="40">
        <v>5</v>
      </c>
      <c r="L3" s="95"/>
      <c r="M3" s="81"/>
      <c r="N3" s="81"/>
      <c r="O3" s="81"/>
      <c r="P3" s="81"/>
      <c r="Q3" s="91"/>
      <c r="R3" s="81"/>
      <c r="S3" s="81"/>
      <c r="T3" s="81"/>
    </row>
    <row r="4" spans="1:20" ht="58.5" x14ac:dyDescent="0.15">
      <c r="A4" s="40">
        <v>2</v>
      </c>
      <c r="B4" s="40" t="s">
        <v>41</v>
      </c>
      <c r="C4" s="40" t="s">
        <v>30</v>
      </c>
      <c r="D4" s="41" t="s">
        <v>42</v>
      </c>
      <c r="E4" s="41" t="s">
        <v>43</v>
      </c>
      <c r="F4" s="42" t="s">
        <v>33</v>
      </c>
      <c r="G4" s="42" t="s">
        <v>44</v>
      </c>
      <c r="H4" s="45" t="s">
        <v>45</v>
      </c>
      <c r="I4" s="45">
        <v>2021.6</v>
      </c>
      <c r="J4" s="45" t="s">
        <v>46</v>
      </c>
      <c r="K4" s="45">
        <v>0</v>
      </c>
      <c r="L4" s="48" t="e">
        <f>#REF!</f>
        <v>#REF!</v>
      </c>
      <c r="M4" s="48" t="e">
        <f>0.5*L4</f>
        <v>#REF!</v>
      </c>
      <c r="N4" s="48">
        <v>90.29</v>
      </c>
      <c r="O4" s="48">
        <f>0.35*N4</f>
        <v>31.601500000000001</v>
      </c>
      <c r="P4" s="48">
        <v>5</v>
      </c>
      <c r="Q4" s="41" t="s">
        <v>47</v>
      </c>
      <c r="R4" s="48">
        <v>4</v>
      </c>
      <c r="S4" s="48">
        <v>4</v>
      </c>
      <c r="T4" s="40" t="e">
        <f>R4+P4+O4+M4+S4</f>
        <v>#REF!</v>
      </c>
    </row>
    <row r="5" spans="1:20" x14ac:dyDescent="0.15">
      <c r="A5" s="92">
        <v>3</v>
      </c>
      <c r="B5" s="92" t="s">
        <v>48</v>
      </c>
      <c r="C5" s="92" t="s">
        <v>30</v>
      </c>
      <c r="D5" s="91" t="s">
        <v>49</v>
      </c>
      <c r="E5" s="91" t="s">
        <v>32</v>
      </c>
      <c r="F5" s="42" t="s">
        <v>33</v>
      </c>
      <c r="G5" s="42" t="s">
        <v>50</v>
      </c>
      <c r="H5" s="45" t="s">
        <v>51</v>
      </c>
      <c r="I5" s="45">
        <v>2021.6</v>
      </c>
      <c r="J5" s="45" t="s">
        <v>46</v>
      </c>
      <c r="K5" s="45">
        <v>0</v>
      </c>
      <c r="L5" s="82" t="e">
        <f>#REF!</f>
        <v>#REF!</v>
      </c>
      <c r="M5" s="82" t="e">
        <f>0.5*L5</f>
        <v>#REF!</v>
      </c>
      <c r="N5" s="82">
        <v>88.08</v>
      </c>
      <c r="O5" s="82">
        <f>0.35*N5</f>
        <v>30.827999999999996</v>
      </c>
      <c r="P5" s="82">
        <v>5</v>
      </c>
      <c r="Q5" s="92"/>
      <c r="R5" s="80">
        <v>0</v>
      </c>
      <c r="S5" s="80">
        <v>0</v>
      </c>
      <c r="T5" s="82" t="e">
        <f>R5+P5+O5+M5+S5</f>
        <v>#REF!</v>
      </c>
    </row>
    <row r="6" spans="1:20" ht="28.5" x14ac:dyDescent="0.15">
      <c r="A6" s="92"/>
      <c r="B6" s="92"/>
      <c r="C6" s="92"/>
      <c r="D6" s="91"/>
      <c r="E6" s="91"/>
      <c r="F6" s="42" t="s">
        <v>33</v>
      </c>
      <c r="G6" s="42" t="s">
        <v>52</v>
      </c>
      <c r="H6" s="42" t="s">
        <v>53</v>
      </c>
      <c r="I6" s="45">
        <v>2021.6</v>
      </c>
      <c r="J6" s="45" t="s">
        <v>54</v>
      </c>
      <c r="K6" s="45">
        <v>15</v>
      </c>
      <c r="L6" s="82"/>
      <c r="M6" s="82"/>
      <c r="N6" s="82"/>
      <c r="O6" s="82"/>
      <c r="P6" s="82"/>
      <c r="Q6" s="92"/>
      <c r="R6" s="83"/>
      <c r="S6" s="83"/>
      <c r="T6" s="82"/>
    </row>
    <row r="7" spans="1:20" ht="27" x14ac:dyDescent="0.15">
      <c r="A7" s="92"/>
      <c r="B7" s="92"/>
      <c r="C7" s="92"/>
      <c r="D7" s="91"/>
      <c r="E7" s="91"/>
      <c r="F7" s="42" t="s">
        <v>33</v>
      </c>
      <c r="G7" s="42" t="s">
        <v>55</v>
      </c>
      <c r="H7" s="42" t="s">
        <v>56</v>
      </c>
      <c r="I7" s="45">
        <v>2021.6</v>
      </c>
      <c r="J7" s="45" t="s">
        <v>54</v>
      </c>
      <c r="K7" s="45">
        <v>15</v>
      </c>
      <c r="L7" s="82"/>
      <c r="M7" s="82"/>
      <c r="N7" s="82"/>
      <c r="O7" s="82"/>
      <c r="P7" s="82"/>
      <c r="Q7" s="92"/>
      <c r="R7" s="83"/>
      <c r="S7" s="83"/>
      <c r="T7" s="82"/>
    </row>
    <row r="8" spans="1:20" x14ac:dyDescent="0.15">
      <c r="A8" s="92"/>
      <c r="B8" s="92"/>
      <c r="C8" s="92"/>
      <c r="D8" s="91"/>
      <c r="E8" s="91"/>
      <c r="F8" s="42" t="s">
        <v>33</v>
      </c>
      <c r="G8" s="42" t="s">
        <v>57</v>
      </c>
      <c r="H8" s="45" t="s">
        <v>51</v>
      </c>
      <c r="I8" s="45">
        <v>2021.6</v>
      </c>
      <c r="J8" s="45" t="s">
        <v>46</v>
      </c>
      <c r="K8" s="45">
        <v>0</v>
      </c>
      <c r="L8" s="82"/>
      <c r="M8" s="82"/>
      <c r="N8" s="82"/>
      <c r="O8" s="82"/>
      <c r="P8" s="82"/>
      <c r="Q8" s="92"/>
      <c r="R8" s="83"/>
      <c r="S8" s="83"/>
      <c r="T8" s="82"/>
    </row>
    <row r="9" spans="1:20" x14ac:dyDescent="0.15">
      <c r="A9" s="92"/>
      <c r="B9" s="92"/>
      <c r="C9" s="92"/>
      <c r="D9" s="91"/>
      <c r="E9" s="91"/>
      <c r="F9" s="42" t="s">
        <v>33</v>
      </c>
      <c r="G9" s="42" t="s">
        <v>58</v>
      </c>
      <c r="H9" s="45" t="s">
        <v>51</v>
      </c>
      <c r="I9" s="45">
        <v>2021.6</v>
      </c>
      <c r="J9" s="45" t="s">
        <v>46</v>
      </c>
      <c r="K9" s="45">
        <v>0</v>
      </c>
      <c r="L9" s="82"/>
      <c r="M9" s="82"/>
      <c r="N9" s="82"/>
      <c r="O9" s="82"/>
      <c r="P9" s="82"/>
      <c r="Q9" s="92"/>
      <c r="R9" s="83"/>
      <c r="S9" s="83"/>
      <c r="T9" s="82"/>
    </row>
    <row r="10" spans="1:20" ht="28.5" x14ac:dyDescent="0.15">
      <c r="A10" s="92"/>
      <c r="B10" s="92"/>
      <c r="C10" s="92"/>
      <c r="D10" s="91"/>
      <c r="E10" s="91"/>
      <c r="F10" s="46" t="s">
        <v>33</v>
      </c>
      <c r="G10" s="46" t="s">
        <v>59</v>
      </c>
      <c r="H10" s="46" t="s">
        <v>60</v>
      </c>
      <c r="I10" s="47">
        <v>2020.11</v>
      </c>
      <c r="J10" s="47" t="s">
        <v>61</v>
      </c>
      <c r="K10" s="47">
        <v>0</v>
      </c>
      <c r="L10" s="82"/>
      <c r="M10" s="82"/>
      <c r="N10" s="82"/>
      <c r="O10" s="82"/>
      <c r="P10" s="82"/>
      <c r="Q10" s="92"/>
      <c r="R10" s="83"/>
      <c r="S10" s="83"/>
      <c r="T10" s="82"/>
    </row>
    <row r="11" spans="1:20" x14ac:dyDescent="0.15">
      <c r="A11" s="92"/>
      <c r="B11" s="92"/>
      <c r="C11" s="92"/>
      <c r="D11" s="91"/>
      <c r="E11" s="91"/>
      <c r="F11" s="41" t="s">
        <v>38</v>
      </c>
      <c r="G11" s="44" t="s">
        <v>62</v>
      </c>
      <c r="H11" s="40" t="s">
        <v>63</v>
      </c>
      <c r="I11" s="40">
        <v>2021.6</v>
      </c>
      <c r="J11" s="40" t="s">
        <v>36</v>
      </c>
      <c r="K11" s="48">
        <v>20</v>
      </c>
      <c r="L11" s="82"/>
      <c r="M11" s="82"/>
      <c r="N11" s="82"/>
      <c r="O11" s="82"/>
      <c r="P11" s="82"/>
      <c r="Q11" s="92"/>
      <c r="R11" s="81"/>
      <c r="S11" s="81"/>
      <c r="T11" s="82"/>
    </row>
    <row r="12" spans="1:20" x14ac:dyDescent="0.15">
      <c r="A12" s="92">
        <v>4</v>
      </c>
      <c r="B12" s="92" t="s">
        <v>64</v>
      </c>
      <c r="C12" s="92" t="s">
        <v>30</v>
      </c>
      <c r="D12" s="91" t="s">
        <v>49</v>
      </c>
      <c r="E12" s="91" t="s">
        <v>65</v>
      </c>
      <c r="F12" s="46" t="s">
        <v>66</v>
      </c>
      <c r="G12" s="46" t="s">
        <v>67</v>
      </c>
      <c r="H12" s="47" t="s">
        <v>68</v>
      </c>
      <c r="I12" s="47" t="s">
        <v>69</v>
      </c>
      <c r="J12" s="47" t="s">
        <v>54</v>
      </c>
      <c r="K12" s="47">
        <v>0</v>
      </c>
      <c r="L12" s="92" t="e">
        <f>#REF!</f>
        <v>#REF!</v>
      </c>
      <c r="M12" s="82" t="e">
        <f t="shared" ref="M12:M18" si="0">0.5*L12</f>
        <v>#REF!</v>
      </c>
      <c r="N12" s="91">
        <v>87.15</v>
      </c>
      <c r="O12" s="82">
        <f>0.35*N12</f>
        <v>30.502500000000001</v>
      </c>
      <c r="P12" s="82">
        <v>5</v>
      </c>
      <c r="Q12" s="89" t="s">
        <v>70</v>
      </c>
      <c r="R12" s="80">
        <v>1.5</v>
      </c>
      <c r="S12" s="80">
        <v>1.5</v>
      </c>
      <c r="T12" s="82" t="e">
        <f>R12+P12+O12+M12+S12</f>
        <v>#REF!</v>
      </c>
    </row>
    <row r="13" spans="1:20" x14ac:dyDescent="0.15">
      <c r="A13" s="92"/>
      <c r="B13" s="92"/>
      <c r="C13" s="92"/>
      <c r="D13" s="91"/>
      <c r="E13" s="91"/>
      <c r="F13" s="46" t="s">
        <v>66</v>
      </c>
      <c r="G13" s="46" t="s">
        <v>71</v>
      </c>
      <c r="H13" s="47" t="s">
        <v>68</v>
      </c>
      <c r="I13" s="47" t="s">
        <v>69</v>
      </c>
      <c r="J13" s="47" t="s">
        <v>72</v>
      </c>
      <c r="K13" s="47">
        <v>0</v>
      </c>
      <c r="L13" s="92"/>
      <c r="M13" s="82"/>
      <c r="N13" s="91"/>
      <c r="O13" s="82"/>
      <c r="P13" s="82"/>
      <c r="Q13" s="89"/>
      <c r="R13" s="83"/>
      <c r="S13" s="83"/>
      <c r="T13" s="82"/>
    </row>
    <row r="14" spans="1:20" x14ac:dyDescent="0.15">
      <c r="A14" s="92"/>
      <c r="B14" s="92"/>
      <c r="C14" s="92"/>
      <c r="D14" s="91"/>
      <c r="E14" s="91"/>
      <c r="F14" s="41" t="s">
        <v>38</v>
      </c>
      <c r="G14" s="44" t="s">
        <v>62</v>
      </c>
      <c r="H14" s="40" t="s">
        <v>40</v>
      </c>
      <c r="I14" s="40" t="s">
        <v>73</v>
      </c>
      <c r="J14" s="40" t="s">
        <v>36</v>
      </c>
      <c r="K14" s="40">
        <v>20</v>
      </c>
      <c r="L14" s="92"/>
      <c r="M14" s="82"/>
      <c r="N14" s="91"/>
      <c r="O14" s="82"/>
      <c r="P14" s="82"/>
      <c r="Q14" s="89"/>
      <c r="R14" s="83"/>
      <c r="S14" s="83"/>
      <c r="T14" s="82"/>
    </row>
    <row r="15" spans="1:20" x14ac:dyDescent="0.15">
      <c r="A15" s="92"/>
      <c r="B15" s="92"/>
      <c r="C15" s="92"/>
      <c r="D15" s="91"/>
      <c r="E15" s="91"/>
      <c r="F15" s="46" t="s">
        <v>74</v>
      </c>
      <c r="G15" s="46" t="s">
        <v>75</v>
      </c>
      <c r="H15" s="47" t="s">
        <v>76</v>
      </c>
      <c r="I15" s="47">
        <v>2021.4</v>
      </c>
      <c r="J15" s="47" t="s">
        <v>36</v>
      </c>
      <c r="K15" s="47">
        <v>0</v>
      </c>
      <c r="L15" s="92"/>
      <c r="M15" s="82"/>
      <c r="N15" s="91"/>
      <c r="O15" s="82"/>
      <c r="P15" s="82"/>
      <c r="Q15" s="89"/>
      <c r="R15" s="81"/>
      <c r="S15" s="81"/>
      <c r="T15" s="82"/>
    </row>
    <row r="16" spans="1:20" ht="30" x14ac:dyDescent="0.15">
      <c r="A16" s="40">
        <v>5</v>
      </c>
      <c r="B16" s="40" t="s">
        <v>77</v>
      </c>
      <c r="C16" s="40" t="s">
        <v>30</v>
      </c>
      <c r="D16" s="44" t="s">
        <v>78</v>
      </c>
      <c r="E16" s="48" t="s">
        <v>32</v>
      </c>
      <c r="F16" s="44" t="s">
        <v>79</v>
      </c>
      <c r="G16" s="44" t="s">
        <v>80</v>
      </c>
      <c r="H16" s="48" t="s">
        <v>81</v>
      </c>
      <c r="I16" s="57">
        <v>2021.4</v>
      </c>
      <c r="J16" s="48" t="s">
        <v>82</v>
      </c>
      <c r="K16" s="48">
        <v>16</v>
      </c>
      <c r="L16" s="48" t="e">
        <f>#REF!</f>
        <v>#REF!</v>
      </c>
      <c r="M16" s="48" t="e">
        <f t="shared" si="0"/>
        <v>#REF!</v>
      </c>
      <c r="N16" s="48">
        <v>91.76</v>
      </c>
      <c r="O16" s="48">
        <f>0.35*N16</f>
        <v>32.116</v>
      </c>
      <c r="P16" s="48">
        <v>5</v>
      </c>
      <c r="Q16" s="44" t="s">
        <v>83</v>
      </c>
      <c r="R16" s="48">
        <v>1.5</v>
      </c>
      <c r="S16" s="48">
        <v>1.5</v>
      </c>
      <c r="T16" s="40" t="e">
        <f>R16+P16+O16+M16+S16</f>
        <v>#REF!</v>
      </c>
    </row>
    <row r="17" spans="1:20" ht="27" x14ac:dyDescent="0.15">
      <c r="A17" s="40">
        <v>6</v>
      </c>
      <c r="B17" s="40" t="s">
        <v>84</v>
      </c>
      <c r="C17" s="40" t="s">
        <v>30</v>
      </c>
      <c r="D17" s="44" t="s">
        <v>78</v>
      </c>
      <c r="E17" s="48" t="s">
        <v>32</v>
      </c>
      <c r="F17" s="42" t="s">
        <v>33</v>
      </c>
      <c r="G17" s="42" t="s">
        <v>85</v>
      </c>
      <c r="H17" s="42" t="s">
        <v>86</v>
      </c>
      <c r="I17" s="58">
        <v>44157</v>
      </c>
      <c r="J17" s="45" t="s">
        <v>54</v>
      </c>
      <c r="K17" s="45">
        <v>5</v>
      </c>
      <c r="L17" s="48" t="e">
        <f>#REF!</f>
        <v>#REF!</v>
      </c>
      <c r="M17" s="48" t="e">
        <f t="shared" si="0"/>
        <v>#REF!</v>
      </c>
      <c r="N17" s="48">
        <v>91.32</v>
      </c>
      <c r="O17" s="48">
        <f>0.35*N17</f>
        <v>31.961999999999996</v>
      </c>
      <c r="P17" s="48">
        <v>5</v>
      </c>
      <c r="Q17" s="44" t="s">
        <v>87</v>
      </c>
      <c r="R17" s="48">
        <v>1</v>
      </c>
      <c r="S17" s="48">
        <v>1</v>
      </c>
      <c r="T17" s="40" t="e">
        <f>R17+P17+O17+M17+S17</f>
        <v>#REF!</v>
      </c>
    </row>
    <row r="18" spans="1:20" x14ac:dyDescent="0.15">
      <c r="A18" s="82">
        <v>7</v>
      </c>
      <c r="B18" s="82" t="s">
        <v>88</v>
      </c>
      <c r="C18" s="82" t="s">
        <v>30</v>
      </c>
      <c r="D18" s="89" t="s">
        <v>31</v>
      </c>
      <c r="E18" s="82" t="s">
        <v>32</v>
      </c>
      <c r="F18" s="46" t="s">
        <v>79</v>
      </c>
      <c r="G18" s="46" t="s">
        <v>89</v>
      </c>
      <c r="H18" s="47" t="s">
        <v>90</v>
      </c>
      <c r="I18" s="47" t="s">
        <v>91</v>
      </c>
      <c r="J18" s="47" t="s">
        <v>82</v>
      </c>
      <c r="K18" s="47">
        <v>0</v>
      </c>
      <c r="L18" s="82" t="e">
        <f>#REF!</f>
        <v>#REF!</v>
      </c>
      <c r="M18" s="82" t="e">
        <f t="shared" si="0"/>
        <v>#REF!</v>
      </c>
      <c r="N18" s="82">
        <v>89.23</v>
      </c>
      <c r="O18" s="82">
        <f>0.35*N18</f>
        <v>31.230499999999999</v>
      </c>
      <c r="P18" s="82">
        <v>5</v>
      </c>
      <c r="Q18" s="89" t="s">
        <v>92</v>
      </c>
      <c r="R18" s="80">
        <v>1</v>
      </c>
      <c r="S18" s="80">
        <v>1</v>
      </c>
      <c r="T18" s="80" t="e">
        <f>M18+O18+P18+R18+S18</f>
        <v>#REF!</v>
      </c>
    </row>
    <row r="19" spans="1:20" ht="28.5" x14ac:dyDescent="0.15">
      <c r="A19" s="82"/>
      <c r="B19" s="82"/>
      <c r="C19" s="82"/>
      <c r="D19" s="89"/>
      <c r="E19" s="82"/>
      <c r="F19" s="42" t="s">
        <v>33</v>
      </c>
      <c r="G19" s="42" t="s">
        <v>93</v>
      </c>
      <c r="H19" s="42" t="s">
        <v>94</v>
      </c>
      <c r="I19" s="45">
        <v>2021.01</v>
      </c>
      <c r="J19" s="45" t="s">
        <v>36</v>
      </c>
      <c r="K19" s="45">
        <v>20</v>
      </c>
      <c r="L19" s="82"/>
      <c r="M19" s="82"/>
      <c r="N19" s="82"/>
      <c r="O19" s="82"/>
      <c r="P19" s="82"/>
      <c r="Q19" s="89"/>
      <c r="R19" s="81"/>
      <c r="S19" s="81"/>
      <c r="T19" s="81"/>
    </row>
    <row r="20" spans="1:20" x14ac:dyDescent="0.15">
      <c r="A20" s="82">
        <v>8</v>
      </c>
      <c r="B20" s="82" t="s">
        <v>95</v>
      </c>
      <c r="C20" s="82" t="s">
        <v>30</v>
      </c>
      <c r="D20" s="89" t="s">
        <v>96</v>
      </c>
      <c r="E20" s="82" t="s">
        <v>32</v>
      </c>
      <c r="F20" s="90" t="s">
        <v>79</v>
      </c>
      <c r="G20" s="46" t="s">
        <v>97</v>
      </c>
      <c r="H20" s="47" t="s">
        <v>98</v>
      </c>
      <c r="I20" s="46" t="s">
        <v>99</v>
      </c>
      <c r="J20" s="47" t="s">
        <v>82</v>
      </c>
      <c r="K20" s="47">
        <v>0</v>
      </c>
      <c r="L20" s="82" t="e">
        <f>#REF!</f>
        <v>#REF!</v>
      </c>
      <c r="M20" s="82" t="e">
        <f>0.5*L20</f>
        <v>#REF!</v>
      </c>
      <c r="N20" s="89">
        <v>90.96</v>
      </c>
      <c r="O20" s="82">
        <f>0.35*N20</f>
        <v>31.835999999999995</v>
      </c>
      <c r="P20" s="82">
        <v>5</v>
      </c>
      <c r="Q20" s="89" t="s">
        <v>100</v>
      </c>
      <c r="R20" s="80">
        <v>4</v>
      </c>
      <c r="S20" s="80">
        <v>4</v>
      </c>
      <c r="T20" s="82" t="e">
        <f>R20+P20+O20+M20+S20</f>
        <v>#REF!</v>
      </c>
    </row>
    <row r="21" spans="1:20" ht="30" x14ac:dyDescent="0.15">
      <c r="A21" s="82"/>
      <c r="B21" s="82"/>
      <c r="C21" s="82"/>
      <c r="D21" s="89"/>
      <c r="E21" s="82"/>
      <c r="F21" s="90"/>
      <c r="G21" s="46" t="s">
        <v>101</v>
      </c>
      <c r="H21" s="46" t="s">
        <v>102</v>
      </c>
      <c r="I21" s="46" t="s">
        <v>99</v>
      </c>
      <c r="J21" s="47" t="s">
        <v>82</v>
      </c>
      <c r="K21" s="47">
        <v>0</v>
      </c>
      <c r="L21" s="82"/>
      <c r="M21" s="82"/>
      <c r="N21" s="89"/>
      <c r="O21" s="82"/>
      <c r="P21" s="82"/>
      <c r="Q21" s="89"/>
      <c r="R21" s="83"/>
      <c r="S21" s="83"/>
      <c r="T21" s="82"/>
    </row>
    <row r="22" spans="1:20" x14ac:dyDescent="0.15">
      <c r="A22" s="82"/>
      <c r="B22" s="82"/>
      <c r="C22" s="82"/>
      <c r="D22" s="89"/>
      <c r="E22" s="82"/>
      <c r="F22" s="44" t="s">
        <v>103</v>
      </c>
      <c r="G22" s="44" t="s">
        <v>97</v>
      </c>
      <c r="H22" s="44" t="s">
        <v>104</v>
      </c>
      <c r="I22" s="59">
        <v>44143</v>
      </c>
      <c r="J22" s="48" t="s">
        <v>54</v>
      </c>
      <c r="K22" s="48">
        <v>3</v>
      </c>
      <c r="L22" s="82"/>
      <c r="M22" s="82"/>
      <c r="N22" s="89"/>
      <c r="O22" s="82"/>
      <c r="P22" s="82"/>
      <c r="Q22" s="89"/>
      <c r="R22" s="83"/>
      <c r="S22" s="83"/>
      <c r="T22" s="82"/>
    </row>
    <row r="23" spans="1:20" x14ac:dyDescent="0.15">
      <c r="A23" s="82"/>
      <c r="B23" s="82"/>
      <c r="C23" s="82"/>
      <c r="D23" s="89"/>
      <c r="E23" s="82"/>
      <c r="F23" s="42" t="s">
        <v>33</v>
      </c>
      <c r="G23" s="42" t="s">
        <v>105</v>
      </c>
      <c r="H23" s="42" t="s">
        <v>106</v>
      </c>
      <c r="I23" s="60">
        <v>44157</v>
      </c>
      <c r="J23" s="45" t="s">
        <v>54</v>
      </c>
      <c r="K23" s="45">
        <v>15</v>
      </c>
      <c r="L23" s="82"/>
      <c r="M23" s="82"/>
      <c r="N23" s="89"/>
      <c r="O23" s="82"/>
      <c r="P23" s="82"/>
      <c r="Q23" s="89"/>
      <c r="R23" s="83"/>
      <c r="S23" s="83"/>
      <c r="T23" s="82"/>
    </row>
    <row r="24" spans="1:20" ht="28.5" x14ac:dyDescent="0.15">
      <c r="A24" s="82"/>
      <c r="B24" s="82"/>
      <c r="C24" s="82"/>
      <c r="D24" s="89"/>
      <c r="E24" s="82"/>
      <c r="F24" s="42" t="s">
        <v>33</v>
      </c>
      <c r="G24" s="42" t="s">
        <v>107</v>
      </c>
      <c r="H24" s="45" t="s">
        <v>108</v>
      </c>
      <c r="I24" s="60">
        <v>44117</v>
      </c>
      <c r="J24" s="45" t="s">
        <v>54</v>
      </c>
      <c r="K24" s="45">
        <v>10</v>
      </c>
      <c r="L24" s="82"/>
      <c r="M24" s="82"/>
      <c r="N24" s="89"/>
      <c r="O24" s="82"/>
      <c r="P24" s="82"/>
      <c r="Q24" s="89"/>
      <c r="R24" s="83"/>
      <c r="S24" s="83"/>
      <c r="T24" s="82"/>
    </row>
    <row r="25" spans="1:20" x14ac:dyDescent="0.15">
      <c r="A25" s="82"/>
      <c r="B25" s="82"/>
      <c r="C25" s="82"/>
      <c r="D25" s="89"/>
      <c r="E25" s="82"/>
      <c r="F25" s="42" t="s">
        <v>109</v>
      </c>
      <c r="G25" s="42" t="s">
        <v>110</v>
      </c>
      <c r="H25" s="45" t="s">
        <v>111</v>
      </c>
      <c r="I25" s="60">
        <v>44302</v>
      </c>
      <c r="J25" s="45" t="s">
        <v>82</v>
      </c>
      <c r="K25" s="45">
        <v>8</v>
      </c>
      <c r="L25" s="82"/>
      <c r="M25" s="82"/>
      <c r="N25" s="89"/>
      <c r="O25" s="82"/>
      <c r="P25" s="82"/>
      <c r="Q25" s="89"/>
      <c r="R25" s="83"/>
      <c r="S25" s="83"/>
      <c r="T25" s="82"/>
    </row>
    <row r="26" spans="1:20" x14ac:dyDescent="0.15">
      <c r="A26" s="82"/>
      <c r="B26" s="82"/>
      <c r="C26" s="82"/>
      <c r="D26" s="89"/>
      <c r="E26" s="82"/>
      <c r="F26" s="46" t="s">
        <v>74</v>
      </c>
      <c r="G26" s="46" t="s">
        <v>112</v>
      </c>
      <c r="H26" s="46" t="s">
        <v>76</v>
      </c>
      <c r="I26" s="61">
        <v>44348</v>
      </c>
      <c r="J26" s="47" t="s">
        <v>36</v>
      </c>
      <c r="K26" s="47">
        <v>0</v>
      </c>
      <c r="L26" s="82"/>
      <c r="M26" s="82"/>
      <c r="N26" s="89"/>
      <c r="O26" s="82"/>
      <c r="P26" s="82"/>
      <c r="Q26" s="89"/>
      <c r="R26" s="81"/>
      <c r="S26" s="81"/>
      <c r="T26" s="82"/>
    </row>
    <row r="27" spans="1:20" x14ac:dyDescent="0.15">
      <c r="A27" s="82">
        <v>9</v>
      </c>
      <c r="B27" s="82" t="s">
        <v>113</v>
      </c>
      <c r="C27" s="82" t="s">
        <v>30</v>
      </c>
      <c r="D27" s="89" t="s">
        <v>78</v>
      </c>
      <c r="E27" s="89" t="s">
        <v>114</v>
      </c>
      <c r="F27" s="90" t="s">
        <v>79</v>
      </c>
      <c r="G27" s="46" t="s">
        <v>115</v>
      </c>
      <c r="H27" s="47" t="s">
        <v>116</v>
      </c>
      <c r="I27" s="47">
        <v>2020.2</v>
      </c>
      <c r="J27" s="47" t="s">
        <v>54</v>
      </c>
      <c r="K27" s="47">
        <v>0</v>
      </c>
      <c r="L27" s="82" t="e">
        <f>#REF!</f>
        <v>#REF!</v>
      </c>
      <c r="M27" s="82" t="e">
        <f>0.5*L27</f>
        <v>#REF!</v>
      </c>
      <c r="N27" s="82">
        <v>91.41</v>
      </c>
      <c r="O27" s="82">
        <f>0.35*N27</f>
        <v>31.993499999999997</v>
      </c>
      <c r="P27" s="82">
        <v>5</v>
      </c>
      <c r="Q27" s="89" t="s">
        <v>117</v>
      </c>
      <c r="R27" s="80">
        <v>2</v>
      </c>
      <c r="S27" s="80">
        <v>2</v>
      </c>
      <c r="T27" s="82" t="e">
        <f>R27+P27+O27+M27+S27</f>
        <v>#REF!</v>
      </c>
    </row>
    <row r="28" spans="1:20" x14ac:dyDescent="0.15">
      <c r="A28" s="82"/>
      <c r="B28" s="82"/>
      <c r="C28" s="82"/>
      <c r="D28" s="89"/>
      <c r="E28" s="89"/>
      <c r="F28" s="90"/>
      <c r="G28" s="46" t="s">
        <v>118</v>
      </c>
      <c r="H28" s="49" t="s">
        <v>119</v>
      </c>
      <c r="I28" s="47" t="s">
        <v>99</v>
      </c>
      <c r="J28" s="47" t="s">
        <v>54</v>
      </c>
      <c r="K28" s="47">
        <v>0</v>
      </c>
      <c r="L28" s="82"/>
      <c r="M28" s="82"/>
      <c r="N28" s="82"/>
      <c r="O28" s="82"/>
      <c r="P28" s="82"/>
      <c r="Q28" s="89"/>
      <c r="R28" s="83"/>
      <c r="S28" s="83"/>
      <c r="T28" s="82"/>
    </row>
    <row r="29" spans="1:20" x14ac:dyDescent="0.15">
      <c r="A29" s="82"/>
      <c r="B29" s="82"/>
      <c r="C29" s="82"/>
      <c r="D29" s="89"/>
      <c r="E29" s="89"/>
      <c r="F29" s="44" t="s">
        <v>103</v>
      </c>
      <c r="G29" s="44" t="s">
        <v>118</v>
      </c>
      <c r="H29" s="50" t="s">
        <v>120</v>
      </c>
      <c r="I29" s="48">
        <v>2020.12</v>
      </c>
      <c r="J29" s="48" t="s">
        <v>54</v>
      </c>
      <c r="K29" s="48">
        <v>3</v>
      </c>
      <c r="L29" s="82"/>
      <c r="M29" s="82"/>
      <c r="N29" s="82"/>
      <c r="O29" s="82"/>
      <c r="P29" s="82"/>
      <c r="Q29" s="89"/>
      <c r="R29" s="81"/>
      <c r="S29" s="81"/>
      <c r="T29" s="82"/>
    </row>
    <row r="30" spans="1:20" x14ac:dyDescent="0.15">
      <c r="A30" s="82">
        <v>10</v>
      </c>
      <c r="B30" s="82" t="s">
        <v>121</v>
      </c>
      <c r="C30" s="82" t="s">
        <v>30</v>
      </c>
      <c r="D30" s="89" t="s">
        <v>122</v>
      </c>
      <c r="E30" s="82" t="s">
        <v>32</v>
      </c>
      <c r="F30" s="46" t="s">
        <v>33</v>
      </c>
      <c r="G30" s="42" t="s">
        <v>123</v>
      </c>
      <c r="H30" s="45" t="s">
        <v>45</v>
      </c>
      <c r="I30" s="45">
        <v>2021.05</v>
      </c>
      <c r="J30" s="45" t="s">
        <v>36</v>
      </c>
      <c r="K30" s="45">
        <v>0</v>
      </c>
      <c r="L30" s="82" t="e">
        <f>#REF!</f>
        <v>#REF!</v>
      </c>
      <c r="M30" s="82" t="e">
        <f>0.5*L30</f>
        <v>#REF!</v>
      </c>
      <c r="N30" s="82">
        <v>90.46</v>
      </c>
      <c r="O30" s="82">
        <f>0.35*N30</f>
        <v>31.660999999999994</v>
      </c>
      <c r="P30" s="82">
        <v>5</v>
      </c>
      <c r="Q30" s="89" t="s">
        <v>124</v>
      </c>
      <c r="R30" s="80">
        <v>1.5</v>
      </c>
      <c r="S30" s="80">
        <v>1.5</v>
      </c>
      <c r="T30" s="82" t="e">
        <f>R30+P30+O30+M30+S30</f>
        <v>#REF!</v>
      </c>
    </row>
    <row r="31" spans="1:20" x14ac:dyDescent="0.15">
      <c r="A31" s="82"/>
      <c r="B31" s="82"/>
      <c r="C31" s="82"/>
      <c r="D31" s="89"/>
      <c r="E31" s="82"/>
      <c r="F31" s="46" t="s">
        <v>109</v>
      </c>
      <c r="G31" s="42" t="s">
        <v>125</v>
      </c>
      <c r="H31" s="45" t="s">
        <v>126</v>
      </c>
      <c r="I31" s="45">
        <v>2021.04</v>
      </c>
      <c r="J31" s="45" t="s">
        <v>82</v>
      </c>
      <c r="K31" s="45">
        <v>4</v>
      </c>
      <c r="L31" s="82"/>
      <c r="M31" s="82"/>
      <c r="N31" s="82"/>
      <c r="O31" s="82"/>
      <c r="P31" s="82"/>
      <c r="Q31" s="89"/>
      <c r="R31" s="83"/>
      <c r="S31" s="83"/>
      <c r="T31" s="82"/>
    </row>
    <row r="32" spans="1:20" x14ac:dyDescent="0.15">
      <c r="A32" s="82"/>
      <c r="B32" s="82"/>
      <c r="C32" s="82"/>
      <c r="D32" s="89"/>
      <c r="E32" s="82"/>
      <c r="F32" s="42" t="s">
        <v>79</v>
      </c>
      <c r="G32" s="42" t="s">
        <v>127</v>
      </c>
      <c r="H32" s="45" t="s">
        <v>128</v>
      </c>
      <c r="I32" s="45">
        <v>2021.01</v>
      </c>
      <c r="J32" s="45" t="s">
        <v>82</v>
      </c>
      <c r="K32" s="45">
        <v>4</v>
      </c>
      <c r="L32" s="82"/>
      <c r="M32" s="82"/>
      <c r="N32" s="82"/>
      <c r="O32" s="82"/>
      <c r="P32" s="82"/>
      <c r="Q32" s="89"/>
      <c r="R32" s="83"/>
      <c r="S32" s="83"/>
      <c r="T32" s="82"/>
    </row>
    <row r="33" spans="1:20" x14ac:dyDescent="0.15">
      <c r="A33" s="82"/>
      <c r="B33" s="82"/>
      <c r="C33" s="82"/>
      <c r="D33" s="89"/>
      <c r="E33" s="82"/>
      <c r="F33" s="42" t="s">
        <v>79</v>
      </c>
      <c r="G33" s="42" t="s">
        <v>125</v>
      </c>
      <c r="H33" s="45" t="s">
        <v>128</v>
      </c>
      <c r="I33" s="45">
        <v>2021.06</v>
      </c>
      <c r="J33" s="45" t="s">
        <v>82</v>
      </c>
      <c r="K33" s="45">
        <v>4</v>
      </c>
      <c r="L33" s="82"/>
      <c r="M33" s="82"/>
      <c r="N33" s="82"/>
      <c r="O33" s="82"/>
      <c r="P33" s="82"/>
      <c r="Q33" s="89"/>
      <c r="R33" s="83"/>
      <c r="S33" s="83"/>
      <c r="T33" s="82"/>
    </row>
    <row r="34" spans="1:20" x14ac:dyDescent="0.15">
      <c r="A34" s="82"/>
      <c r="B34" s="82"/>
      <c r="C34" s="82"/>
      <c r="D34" s="89"/>
      <c r="E34" s="82"/>
      <c r="F34" s="41" t="s">
        <v>38</v>
      </c>
      <c r="G34" s="41" t="s">
        <v>39</v>
      </c>
      <c r="H34" s="41" t="s">
        <v>63</v>
      </c>
      <c r="I34" s="40" t="s">
        <v>129</v>
      </c>
      <c r="J34" s="48" t="s">
        <v>36</v>
      </c>
      <c r="K34" s="48">
        <v>5</v>
      </c>
      <c r="L34" s="82"/>
      <c r="M34" s="82"/>
      <c r="N34" s="82"/>
      <c r="O34" s="82"/>
      <c r="P34" s="82"/>
      <c r="Q34" s="89"/>
      <c r="R34" s="81"/>
      <c r="S34" s="81"/>
      <c r="T34" s="82"/>
    </row>
    <row r="35" spans="1:20" ht="28.5" x14ac:dyDescent="0.15">
      <c r="A35" s="80">
        <v>11</v>
      </c>
      <c r="B35" s="80" t="s">
        <v>130</v>
      </c>
      <c r="C35" s="80" t="s">
        <v>30</v>
      </c>
      <c r="D35" s="86" t="s">
        <v>49</v>
      </c>
      <c r="E35" s="80" t="s">
        <v>32</v>
      </c>
      <c r="F35" s="42" t="s">
        <v>33</v>
      </c>
      <c r="G35" s="42" t="s">
        <v>131</v>
      </c>
      <c r="H35" s="42" t="s">
        <v>53</v>
      </c>
      <c r="I35" s="45">
        <v>2021.07</v>
      </c>
      <c r="J35" s="45" t="s">
        <v>36</v>
      </c>
      <c r="K35" s="45">
        <v>5</v>
      </c>
      <c r="L35" s="80" t="e">
        <f>#REF!</f>
        <v>#REF!</v>
      </c>
      <c r="M35" s="80" t="e">
        <f>0.5*L35</f>
        <v>#REF!</v>
      </c>
      <c r="N35" s="80">
        <v>88.31</v>
      </c>
      <c r="O35" s="80">
        <f>0.35*N35</f>
        <v>30.9085</v>
      </c>
      <c r="P35" s="80">
        <v>5</v>
      </c>
      <c r="Q35" s="86" t="s">
        <v>132</v>
      </c>
      <c r="R35" s="80">
        <v>4</v>
      </c>
      <c r="S35" s="80">
        <v>4</v>
      </c>
      <c r="T35" s="82" t="e">
        <f>R35+P35+O35+M35+S35</f>
        <v>#REF!</v>
      </c>
    </row>
    <row r="36" spans="1:20" ht="28.5" x14ac:dyDescent="0.15">
      <c r="A36" s="83"/>
      <c r="B36" s="83"/>
      <c r="C36" s="83"/>
      <c r="D36" s="87"/>
      <c r="E36" s="83"/>
      <c r="F36" s="42" t="s">
        <v>33</v>
      </c>
      <c r="G36" s="42" t="s">
        <v>133</v>
      </c>
      <c r="H36" s="42" t="s">
        <v>134</v>
      </c>
      <c r="I36" s="42">
        <v>2021.08</v>
      </c>
      <c r="J36" s="45" t="s">
        <v>36</v>
      </c>
      <c r="K36" s="45">
        <v>5</v>
      </c>
      <c r="L36" s="83"/>
      <c r="M36" s="83"/>
      <c r="N36" s="83"/>
      <c r="O36" s="83"/>
      <c r="P36" s="83"/>
      <c r="Q36" s="87"/>
      <c r="R36" s="83"/>
      <c r="S36" s="83"/>
      <c r="T36" s="82"/>
    </row>
    <row r="37" spans="1:20" x14ac:dyDescent="0.15">
      <c r="A37" s="81"/>
      <c r="B37" s="81"/>
      <c r="C37" s="81"/>
      <c r="D37" s="88"/>
      <c r="E37" s="81"/>
      <c r="F37" s="44" t="s">
        <v>38</v>
      </c>
      <c r="G37" s="44" t="s">
        <v>62</v>
      </c>
      <c r="H37" s="41" t="s">
        <v>63</v>
      </c>
      <c r="I37" s="48" t="s">
        <v>129</v>
      </c>
      <c r="J37" s="48" t="s">
        <v>36</v>
      </c>
      <c r="K37" s="48">
        <v>20</v>
      </c>
      <c r="L37" s="81"/>
      <c r="M37" s="81"/>
      <c r="N37" s="81"/>
      <c r="O37" s="81"/>
      <c r="P37" s="81"/>
      <c r="Q37" s="88"/>
      <c r="R37" s="81"/>
      <c r="S37" s="81"/>
      <c r="T37" s="82"/>
    </row>
    <row r="38" spans="1:20" ht="28.5" x14ac:dyDescent="0.15">
      <c r="A38" s="82">
        <v>12</v>
      </c>
      <c r="B38" s="82" t="s">
        <v>135</v>
      </c>
      <c r="C38" s="82" t="s">
        <v>30</v>
      </c>
      <c r="D38" s="89" t="s">
        <v>31</v>
      </c>
      <c r="E38" s="82" t="s">
        <v>32</v>
      </c>
      <c r="F38" s="46" t="s">
        <v>33</v>
      </c>
      <c r="G38" s="51" t="s">
        <v>136</v>
      </c>
      <c r="H38" s="46" t="s">
        <v>137</v>
      </c>
      <c r="I38" s="47">
        <v>2020.8</v>
      </c>
      <c r="J38" s="47" t="s">
        <v>36</v>
      </c>
      <c r="K38" s="47">
        <v>0</v>
      </c>
      <c r="L38" s="82" t="e">
        <f>#REF!</f>
        <v>#REF!</v>
      </c>
      <c r="M38" s="82" t="e">
        <f t="shared" ref="M38:M43" si="1">0.5*L38</f>
        <v>#REF!</v>
      </c>
      <c r="N38" s="82">
        <v>89.54</v>
      </c>
      <c r="O38" s="82">
        <f>0.35*N38</f>
        <v>31.338999999999999</v>
      </c>
      <c r="P38" s="82">
        <v>5</v>
      </c>
      <c r="Q38" s="82"/>
      <c r="R38" s="80">
        <v>0</v>
      </c>
      <c r="S38" s="80">
        <v>0</v>
      </c>
      <c r="T38" s="82" t="e">
        <f>R38+P38+O38+M38+S38</f>
        <v>#REF!</v>
      </c>
    </row>
    <row r="39" spans="1:20" x14ac:dyDescent="0.15">
      <c r="A39" s="82"/>
      <c r="B39" s="82"/>
      <c r="C39" s="82"/>
      <c r="D39" s="89"/>
      <c r="E39" s="82"/>
      <c r="F39" s="41" t="s">
        <v>38</v>
      </c>
      <c r="G39" s="44" t="s">
        <v>138</v>
      </c>
      <c r="H39" s="44" t="s">
        <v>63</v>
      </c>
      <c r="I39" s="48">
        <v>2020.11</v>
      </c>
      <c r="J39" s="48" t="s">
        <v>36</v>
      </c>
      <c r="K39" s="48">
        <v>20</v>
      </c>
      <c r="L39" s="82"/>
      <c r="M39" s="82"/>
      <c r="N39" s="82"/>
      <c r="O39" s="82"/>
      <c r="P39" s="82"/>
      <c r="Q39" s="82"/>
      <c r="R39" s="83"/>
      <c r="S39" s="83"/>
      <c r="T39" s="82"/>
    </row>
    <row r="40" spans="1:20" x14ac:dyDescent="0.15">
      <c r="A40" s="82"/>
      <c r="B40" s="82"/>
      <c r="C40" s="82"/>
      <c r="D40" s="89"/>
      <c r="E40" s="82"/>
      <c r="F40" s="46" t="s">
        <v>74</v>
      </c>
      <c r="G40" s="46" t="s">
        <v>139</v>
      </c>
      <c r="H40" s="46" t="s">
        <v>76</v>
      </c>
      <c r="I40" s="47">
        <v>2021.4</v>
      </c>
      <c r="J40" s="47" t="s">
        <v>36</v>
      </c>
      <c r="K40" s="47">
        <v>0</v>
      </c>
      <c r="L40" s="82"/>
      <c r="M40" s="82"/>
      <c r="N40" s="82"/>
      <c r="O40" s="82"/>
      <c r="P40" s="82"/>
      <c r="Q40" s="82"/>
      <c r="R40" s="81"/>
      <c r="S40" s="81"/>
      <c r="T40" s="82"/>
    </row>
    <row r="41" spans="1:20" x14ac:dyDescent="0.15">
      <c r="A41" s="82">
        <v>13</v>
      </c>
      <c r="B41" s="82" t="s">
        <v>140</v>
      </c>
      <c r="C41" s="82" t="s">
        <v>30</v>
      </c>
      <c r="D41" s="89" t="s">
        <v>78</v>
      </c>
      <c r="E41" s="82" t="s">
        <v>32</v>
      </c>
      <c r="F41" s="42" t="s">
        <v>79</v>
      </c>
      <c r="G41" s="42" t="s">
        <v>141</v>
      </c>
      <c r="H41" s="45" t="s">
        <v>142</v>
      </c>
      <c r="I41" s="45" t="s">
        <v>143</v>
      </c>
      <c r="J41" s="45" t="s">
        <v>144</v>
      </c>
      <c r="K41" s="45">
        <v>10</v>
      </c>
      <c r="L41" s="82" t="e">
        <f>#REF!</f>
        <v>#REF!</v>
      </c>
      <c r="M41" s="82" t="e">
        <f t="shared" si="1"/>
        <v>#REF!</v>
      </c>
      <c r="N41" s="82">
        <v>92.28</v>
      </c>
      <c r="O41" s="82">
        <f>0.35*N41</f>
        <v>32.298000000000002</v>
      </c>
      <c r="P41" s="82">
        <v>5</v>
      </c>
      <c r="Q41" s="89" t="s">
        <v>145</v>
      </c>
      <c r="R41" s="80">
        <v>1</v>
      </c>
      <c r="S41" s="80">
        <v>1</v>
      </c>
      <c r="T41" s="80" t="e">
        <f>M41+O41+P41+R41+S41</f>
        <v>#REF!</v>
      </c>
    </row>
    <row r="42" spans="1:20" x14ac:dyDescent="0.15">
      <c r="A42" s="82"/>
      <c r="B42" s="82"/>
      <c r="C42" s="82"/>
      <c r="D42" s="89"/>
      <c r="E42" s="82"/>
      <c r="F42" s="46" t="s">
        <v>79</v>
      </c>
      <c r="G42" s="46" t="s">
        <v>146</v>
      </c>
      <c r="H42" s="47" t="s">
        <v>147</v>
      </c>
      <c r="I42" s="47" t="s">
        <v>148</v>
      </c>
      <c r="J42" s="47" t="s">
        <v>144</v>
      </c>
      <c r="K42" s="47">
        <v>0</v>
      </c>
      <c r="L42" s="82"/>
      <c r="M42" s="82"/>
      <c r="N42" s="82"/>
      <c r="O42" s="82"/>
      <c r="P42" s="82"/>
      <c r="Q42" s="89"/>
      <c r="R42" s="81"/>
      <c r="S42" s="81"/>
      <c r="T42" s="81"/>
    </row>
    <row r="43" spans="1:20" ht="75" x14ac:dyDescent="0.15">
      <c r="A43" s="82">
        <v>14</v>
      </c>
      <c r="B43" s="82" t="s">
        <v>149</v>
      </c>
      <c r="C43" s="82" t="s">
        <v>30</v>
      </c>
      <c r="D43" s="89" t="s">
        <v>78</v>
      </c>
      <c r="E43" s="82" t="s">
        <v>32</v>
      </c>
      <c r="F43" s="46" t="s">
        <v>79</v>
      </c>
      <c r="G43" s="46" t="s">
        <v>150</v>
      </c>
      <c r="H43" s="47" t="s">
        <v>151</v>
      </c>
      <c r="I43" s="46" t="s">
        <v>152</v>
      </c>
      <c r="J43" s="47" t="s">
        <v>82</v>
      </c>
      <c r="K43" s="47">
        <v>0</v>
      </c>
      <c r="L43" s="82" t="e">
        <f>#REF!</f>
        <v>#REF!</v>
      </c>
      <c r="M43" s="89" t="e">
        <f t="shared" si="1"/>
        <v>#REF!</v>
      </c>
      <c r="N43" s="82">
        <v>92.14</v>
      </c>
      <c r="O43" s="89">
        <f>0.35*N43</f>
        <v>32.248999999999995</v>
      </c>
      <c r="P43" s="82">
        <v>4.5</v>
      </c>
      <c r="Q43" s="89" t="s">
        <v>153</v>
      </c>
      <c r="R43" s="80">
        <v>3</v>
      </c>
      <c r="S43" s="80">
        <v>3</v>
      </c>
      <c r="T43" s="80" t="e">
        <f>M43+O43+P43+R43+S43</f>
        <v>#REF!</v>
      </c>
    </row>
    <row r="44" spans="1:20" s="32" customFormat="1" x14ac:dyDescent="0.15">
      <c r="A44" s="82"/>
      <c r="B44" s="82"/>
      <c r="C44" s="82"/>
      <c r="D44" s="89"/>
      <c r="E44" s="82"/>
      <c r="F44" s="44" t="s">
        <v>38</v>
      </c>
      <c r="G44" s="44" t="s">
        <v>138</v>
      </c>
      <c r="H44" s="44" t="s">
        <v>63</v>
      </c>
      <c r="I44" s="62" t="s">
        <v>154</v>
      </c>
      <c r="J44" s="48" t="s">
        <v>36</v>
      </c>
      <c r="K44" s="48">
        <v>20</v>
      </c>
      <c r="L44" s="82"/>
      <c r="M44" s="89"/>
      <c r="N44" s="82"/>
      <c r="O44" s="89"/>
      <c r="P44" s="82"/>
      <c r="Q44" s="89"/>
      <c r="R44" s="81"/>
      <c r="S44" s="81"/>
      <c r="T44" s="81"/>
    </row>
    <row r="45" spans="1:20" s="32" customFormat="1" x14ac:dyDescent="0.15">
      <c r="A45" s="80">
        <v>15</v>
      </c>
      <c r="B45" s="82" t="s">
        <v>155</v>
      </c>
      <c r="C45" s="82" t="s">
        <v>30</v>
      </c>
      <c r="D45" s="89" t="s">
        <v>156</v>
      </c>
      <c r="E45" s="82" t="s">
        <v>32</v>
      </c>
      <c r="F45" s="42" t="s">
        <v>79</v>
      </c>
      <c r="G45" s="42" t="s">
        <v>157</v>
      </c>
      <c r="H45" s="45" t="s">
        <v>158</v>
      </c>
      <c r="I45" s="45">
        <v>2021.5</v>
      </c>
      <c r="J45" s="45" t="s">
        <v>54</v>
      </c>
      <c r="K45" s="45">
        <v>10</v>
      </c>
      <c r="L45" s="82" t="e">
        <f>#REF!</f>
        <v>#REF!</v>
      </c>
      <c r="M45" s="82" t="e">
        <f>0.5*L45</f>
        <v>#REF!</v>
      </c>
      <c r="N45" s="89">
        <v>89.5</v>
      </c>
      <c r="O45" s="82">
        <f>0.35*N45</f>
        <v>31.324999999999999</v>
      </c>
      <c r="P45" s="80">
        <v>5</v>
      </c>
      <c r="Q45" s="89" t="s">
        <v>159</v>
      </c>
      <c r="R45" s="80">
        <v>3</v>
      </c>
      <c r="S45" s="80">
        <v>3</v>
      </c>
      <c r="T45" s="82" t="e">
        <f>R45+P45+O45+M45+S45</f>
        <v>#REF!</v>
      </c>
    </row>
    <row r="46" spans="1:20" s="32" customFormat="1" x14ac:dyDescent="0.15">
      <c r="A46" s="83"/>
      <c r="B46" s="82"/>
      <c r="C46" s="82"/>
      <c r="D46" s="89"/>
      <c r="E46" s="82"/>
      <c r="F46" s="41" t="s">
        <v>103</v>
      </c>
      <c r="G46" s="41" t="s">
        <v>157</v>
      </c>
      <c r="H46" s="41" t="s">
        <v>160</v>
      </c>
      <c r="I46" s="40">
        <v>2020.11</v>
      </c>
      <c r="J46" s="40" t="s">
        <v>54</v>
      </c>
      <c r="K46" s="40">
        <v>3</v>
      </c>
      <c r="L46" s="82"/>
      <c r="M46" s="82"/>
      <c r="N46" s="89"/>
      <c r="O46" s="82"/>
      <c r="P46" s="83"/>
      <c r="Q46" s="89"/>
      <c r="R46" s="83"/>
      <c r="S46" s="83"/>
      <c r="T46" s="82"/>
    </row>
    <row r="47" spans="1:20" s="32" customFormat="1" x14ac:dyDescent="0.15">
      <c r="A47" s="81"/>
      <c r="B47" s="82"/>
      <c r="C47" s="82"/>
      <c r="D47" s="89"/>
      <c r="E47" s="82"/>
      <c r="F47" s="46" t="s">
        <v>103</v>
      </c>
      <c r="G47" s="46" t="s">
        <v>161</v>
      </c>
      <c r="H47" s="47" t="s">
        <v>162</v>
      </c>
      <c r="I47" s="47">
        <v>2021.8</v>
      </c>
      <c r="J47" s="47" t="s">
        <v>54</v>
      </c>
      <c r="K47" s="47">
        <v>0</v>
      </c>
      <c r="L47" s="82"/>
      <c r="M47" s="82"/>
      <c r="N47" s="89"/>
      <c r="O47" s="82"/>
      <c r="P47" s="81"/>
      <c r="Q47" s="89"/>
      <c r="R47" s="81"/>
      <c r="S47" s="81"/>
      <c r="T47" s="82"/>
    </row>
    <row r="48" spans="1:20" s="32" customFormat="1" x14ac:dyDescent="0.15">
      <c r="A48" s="80">
        <v>16</v>
      </c>
      <c r="B48" s="89" t="s">
        <v>163</v>
      </c>
      <c r="C48" s="89" t="s">
        <v>30</v>
      </c>
      <c r="D48" s="89" t="s">
        <v>31</v>
      </c>
      <c r="E48" s="89" t="s">
        <v>164</v>
      </c>
      <c r="F48" s="44" t="s">
        <v>38</v>
      </c>
      <c r="G48" s="44" t="s">
        <v>165</v>
      </c>
      <c r="H48" s="44" t="s">
        <v>63</v>
      </c>
      <c r="I48" s="44" t="s">
        <v>166</v>
      </c>
      <c r="J48" s="48" t="s">
        <v>36</v>
      </c>
      <c r="K48" s="44">
        <v>5</v>
      </c>
      <c r="L48" s="89" t="e">
        <f>#REF!</f>
        <v>#REF!</v>
      </c>
      <c r="M48" s="82" t="e">
        <f>0.5*L48</f>
        <v>#REF!</v>
      </c>
      <c r="N48" s="89">
        <v>87.15</v>
      </c>
      <c r="O48" s="82">
        <f>0.35*N48</f>
        <v>30.502500000000001</v>
      </c>
      <c r="P48" s="80">
        <v>5</v>
      </c>
      <c r="Q48" s="89" t="s">
        <v>167</v>
      </c>
      <c r="R48" s="80">
        <v>3.5</v>
      </c>
      <c r="S48" s="80">
        <v>3.5</v>
      </c>
      <c r="T48" s="80" t="e">
        <f>SUM(M48,O48,P48,R48,S48)</f>
        <v>#REF!</v>
      </c>
    </row>
    <row r="49" spans="1:20" s="32" customFormat="1" ht="30" x14ac:dyDescent="0.15">
      <c r="A49" s="83"/>
      <c r="B49" s="89"/>
      <c r="C49" s="89"/>
      <c r="D49" s="89"/>
      <c r="E49" s="89"/>
      <c r="F49" s="46" t="s">
        <v>66</v>
      </c>
      <c r="G49" s="46" t="s">
        <v>168</v>
      </c>
      <c r="H49" s="46" t="s">
        <v>169</v>
      </c>
      <c r="I49" s="46">
        <v>2021.5</v>
      </c>
      <c r="J49" s="46" t="s">
        <v>170</v>
      </c>
      <c r="K49" s="46"/>
      <c r="L49" s="89"/>
      <c r="M49" s="82"/>
      <c r="N49" s="89"/>
      <c r="O49" s="82"/>
      <c r="P49" s="83"/>
      <c r="Q49" s="89"/>
      <c r="R49" s="83"/>
      <c r="S49" s="83"/>
      <c r="T49" s="83"/>
    </row>
    <row r="50" spans="1:20" s="32" customFormat="1" ht="43.5" x14ac:dyDescent="0.15">
      <c r="A50" s="83"/>
      <c r="B50" s="89"/>
      <c r="C50" s="89"/>
      <c r="D50" s="89"/>
      <c r="E50" s="89"/>
      <c r="F50" s="46" t="s">
        <v>171</v>
      </c>
      <c r="G50" s="46" t="s">
        <v>172</v>
      </c>
      <c r="H50" s="46" t="s">
        <v>173</v>
      </c>
      <c r="I50" s="46">
        <v>2021.9</v>
      </c>
      <c r="J50" s="46" t="s">
        <v>174</v>
      </c>
      <c r="K50" s="46">
        <v>0</v>
      </c>
      <c r="L50" s="89"/>
      <c r="M50" s="82"/>
      <c r="N50" s="89"/>
      <c r="O50" s="82"/>
      <c r="P50" s="83"/>
      <c r="Q50" s="89"/>
      <c r="R50" s="83"/>
      <c r="S50" s="83"/>
      <c r="T50" s="83"/>
    </row>
    <row r="51" spans="1:20" s="32" customFormat="1" ht="30" x14ac:dyDescent="0.15">
      <c r="A51" s="83"/>
      <c r="B51" s="89"/>
      <c r="C51" s="89"/>
      <c r="D51" s="89"/>
      <c r="E51" s="89"/>
      <c r="F51" s="46" t="s">
        <v>109</v>
      </c>
      <c r="G51" s="46" t="s">
        <v>175</v>
      </c>
      <c r="H51" s="46" t="s">
        <v>176</v>
      </c>
      <c r="I51" s="46" t="s">
        <v>177</v>
      </c>
      <c r="J51" s="46" t="s">
        <v>178</v>
      </c>
      <c r="K51" s="46"/>
      <c r="L51" s="89"/>
      <c r="M51" s="82"/>
      <c r="N51" s="89"/>
      <c r="O51" s="82"/>
      <c r="P51" s="83"/>
      <c r="Q51" s="89"/>
      <c r="R51" s="83"/>
      <c r="S51" s="83"/>
      <c r="T51" s="83"/>
    </row>
    <row r="52" spans="1:20" ht="30" x14ac:dyDescent="0.15">
      <c r="A52" s="83"/>
      <c r="B52" s="89"/>
      <c r="C52" s="89"/>
      <c r="D52" s="89"/>
      <c r="E52" s="89"/>
      <c r="F52" s="46" t="s">
        <v>109</v>
      </c>
      <c r="G52" s="46" t="s">
        <v>179</v>
      </c>
      <c r="H52" s="46" t="s">
        <v>176</v>
      </c>
      <c r="I52" s="46" t="s">
        <v>180</v>
      </c>
      <c r="J52" s="46" t="s">
        <v>178</v>
      </c>
      <c r="K52" s="46"/>
      <c r="L52" s="89"/>
      <c r="M52" s="82"/>
      <c r="N52" s="89"/>
      <c r="O52" s="82"/>
      <c r="P52" s="83"/>
      <c r="Q52" s="89"/>
      <c r="R52" s="83"/>
      <c r="S52" s="83"/>
      <c r="T52" s="83"/>
    </row>
    <row r="53" spans="1:20" ht="30" x14ac:dyDescent="0.15">
      <c r="A53" s="83"/>
      <c r="B53" s="89"/>
      <c r="C53" s="89"/>
      <c r="D53" s="89"/>
      <c r="E53" s="89"/>
      <c r="F53" s="46" t="s">
        <v>109</v>
      </c>
      <c r="G53" s="46" t="s">
        <v>181</v>
      </c>
      <c r="H53" s="46" t="s">
        <v>176</v>
      </c>
      <c r="I53" s="46" t="s">
        <v>182</v>
      </c>
      <c r="J53" s="46" t="s">
        <v>178</v>
      </c>
      <c r="K53" s="46"/>
      <c r="L53" s="89"/>
      <c r="M53" s="82"/>
      <c r="N53" s="89"/>
      <c r="O53" s="82"/>
      <c r="P53" s="83"/>
      <c r="Q53" s="89"/>
      <c r="R53" s="83"/>
      <c r="S53" s="83"/>
      <c r="T53" s="83"/>
    </row>
    <row r="54" spans="1:20" ht="30" x14ac:dyDescent="0.15">
      <c r="A54" s="81"/>
      <c r="B54" s="89"/>
      <c r="C54" s="89"/>
      <c r="D54" s="89"/>
      <c r="E54" s="89"/>
      <c r="F54" s="46" t="s">
        <v>109</v>
      </c>
      <c r="G54" s="46" t="s">
        <v>183</v>
      </c>
      <c r="H54" s="46" t="s">
        <v>176</v>
      </c>
      <c r="I54" s="46" t="s">
        <v>184</v>
      </c>
      <c r="J54" s="46" t="s">
        <v>178</v>
      </c>
      <c r="K54" s="46"/>
      <c r="L54" s="89"/>
      <c r="M54" s="82"/>
      <c r="N54" s="89"/>
      <c r="O54" s="82"/>
      <c r="P54" s="81"/>
      <c r="Q54" s="89"/>
      <c r="R54" s="81"/>
      <c r="S54" s="81"/>
      <c r="T54" s="81"/>
    </row>
    <row r="55" spans="1:20" ht="28.5" x14ac:dyDescent="0.15">
      <c r="A55" s="80">
        <v>17</v>
      </c>
      <c r="B55" s="82" t="s">
        <v>185</v>
      </c>
      <c r="C55" s="82" t="s">
        <v>30</v>
      </c>
      <c r="D55" s="89" t="s">
        <v>49</v>
      </c>
      <c r="E55" s="82" t="s">
        <v>32</v>
      </c>
      <c r="F55" s="42" t="s">
        <v>33</v>
      </c>
      <c r="G55" s="42" t="s">
        <v>133</v>
      </c>
      <c r="H55" s="45" t="s">
        <v>186</v>
      </c>
      <c r="I55" s="63">
        <v>44409</v>
      </c>
      <c r="J55" s="45" t="s">
        <v>36</v>
      </c>
      <c r="K55" s="45">
        <v>5</v>
      </c>
      <c r="L55" s="82" t="e">
        <f>#REF!</f>
        <v>#REF!</v>
      </c>
      <c r="M55" s="82" t="e">
        <f t="shared" ref="M55:M60" si="2">0.5*L55</f>
        <v>#REF!</v>
      </c>
      <c r="N55" s="82">
        <v>89.69</v>
      </c>
      <c r="O55" s="82">
        <f>0.35*N55</f>
        <v>31.391499999999997</v>
      </c>
      <c r="P55" s="80">
        <v>5</v>
      </c>
      <c r="Q55" s="89" t="s">
        <v>187</v>
      </c>
      <c r="R55" s="80">
        <v>1.5</v>
      </c>
      <c r="S55" s="80">
        <v>1.5</v>
      </c>
      <c r="T55" s="80" t="e">
        <f>M55+O55+P55+R55+S55</f>
        <v>#REF!</v>
      </c>
    </row>
    <row r="56" spans="1:20" x14ac:dyDescent="0.15">
      <c r="A56" s="81"/>
      <c r="B56" s="82"/>
      <c r="C56" s="82"/>
      <c r="D56" s="89"/>
      <c r="E56" s="82"/>
      <c r="F56" s="41" t="s">
        <v>38</v>
      </c>
      <c r="G56" s="44" t="s">
        <v>62</v>
      </c>
      <c r="H56" s="48" t="s">
        <v>63</v>
      </c>
      <c r="I56" s="64">
        <v>44150</v>
      </c>
      <c r="J56" s="48" t="s">
        <v>36</v>
      </c>
      <c r="K56" s="48">
        <v>20</v>
      </c>
      <c r="L56" s="82"/>
      <c r="M56" s="82"/>
      <c r="N56" s="82"/>
      <c r="O56" s="82"/>
      <c r="P56" s="81"/>
      <c r="Q56" s="89"/>
      <c r="R56" s="81"/>
      <c r="S56" s="81"/>
      <c r="T56" s="81"/>
    </row>
    <row r="57" spans="1:20" s="33" customFormat="1" ht="54" x14ac:dyDescent="0.15">
      <c r="A57" s="47">
        <v>18</v>
      </c>
      <c r="B57" s="47" t="s">
        <v>188</v>
      </c>
      <c r="C57" s="47" t="s">
        <v>30</v>
      </c>
      <c r="D57" s="46" t="s">
        <v>96</v>
      </c>
      <c r="E57" s="47" t="s">
        <v>65</v>
      </c>
      <c r="F57" s="46" t="s">
        <v>103</v>
      </c>
      <c r="G57" s="46" t="s">
        <v>189</v>
      </c>
      <c r="H57" s="47" t="s">
        <v>190</v>
      </c>
      <c r="I57" s="47" t="s">
        <v>191</v>
      </c>
      <c r="J57" s="47" t="s">
        <v>82</v>
      </c>
      <c r="K57" s="47">
        <v>0</v>
      </c>
      <c r="L57" s="47" t="e">
        <f>#REF!</f>
        <v>#REF!</v>
      </c>
      <c r="M57" s="47" t="e">
        <f t="shared" si="2"/>
        <v>#REF!</v>
      </c>
      <c r="N57" s="47">
        <v>90.1</v>
      </c>
      <c r="O57" s="47">
        <f>0.35*N57</f>
        <v>31.534999999999997</v>
      </c>
      <c r="P57" s="47">
        <v>5</v>
      </c>
      <c r="Q57" s="46" t="s">
        <v>192</v>
      </c>
      <c r="R57" s="47">
        <v>4</v>
      </c>
      <c r="S57" s="47">
        <v>4</v>
      </c>
      <c r="T57" s="47" t="e">
        <f>R57+P57+O57+M57+S57</f>
        <v>#REF!</v>
      </c>
    </row>
    <row r="58" spans="1:20" s="32" customFormat="1" ht="30" x14ac:dyDescent="0.15">
      <c r="A58" s="48">
        <v>19</v>
      </c>
      <c r="B58" s="48" t="s">
        <v>193</v>
      </c>
      <c r="C58" s="48" t="s">
        <v>30</v>
      </c>
      <c r="D58" s="44" t="s">
        <v>42</v>
      </c>
      <c r="E58" s="48" t="s">
        <v>32</v>
      </c>
      <c r="F58" s="42" t="s">
        <v>79</v>
      </c>
      <c r="G58" s="42" t="s">
        <v>194</v>
      </c>
      <c r="H58" s="45" t="s">
        <v>195</v>
      </c>
      <c r="I58" s="60">
        <v>44105</v>
      </c>
      <c r="J58" s="45" t="s">
        <v>36</v>
      </c>
      <c r="K58" s="45">
        <v>5</v>
      </c>
      <c r="L58" s="48" t="e">
        <f>#REF!</f>
        <v>#REF!</v>
      </c>
      <c r="M58" s="48" t="e">
        <f t="shared" si="2"/>
        <v>#REF!</v>
      </c>
      <c r="N58" s="48">
        <v>89.02</v>
      </c>
      <c r="O58" s="48">
        <f>0.35*N58</f>
        <v>31.156999999999996</v>
      </c>
      <c r="P58" s="48">
        <v>5</v>
      </c>
      <c r="Q58" s="44" t="s">
        <v>196</v>
      </c>
      <c r="R58" s="48">
        <v>4</v>
      </c>
      <c r="S58" s="48">
        <v>4</v>
      </c>
      <c r="T58" s="40" t="e">
        <f>R58+P58+O58+M58+S58</f>
        <v>#REF!</v>
      </c>
    </row>
    <row r="59" spans="1:20" s="34" customFormat="1" ht="28.5" x14ac:dyDescent="0.15">
      <c r="A59" s="40">
        <v>20</v>
      </c>
      <c r="B59" s="40" t="s">
        <v>197</v>
      </c>
      <c r="C59" s="48" t="s">
        <v>30</v>
      </c>
      <c r="D59" s="41" t="s">
        <v>49</v>
      </c>
      <c r="E59" s="40"/>
      <c r="F59" s="42" t="s">
        <v>33</v>
      </c>
      <c r="G59" s="42" t="s">
        <v>198</v>
      </c>
      <c r="H59" s="45" t="s">
        <v>199</v>
      </c>
      <c r="I59" s="63">
        <v>44409</v>
      </c>
      <c r="J59" s="45" t="s">
        <v>36</v>
      </c>
      <c r="K59" s="45">
        <v>5</v>
      </c>
      <c r="L59" s="48" t="e">
        <f>#REF!</f>
        <v>#REF!</v>
      </c>
      <c r="M59" s="40" t="e">
        <f t="shared" si="2"/>
        <v>#REF!</v>
      </c>
      <c r="N59" s="40">
        <v>87.54</v>
      </c>
      <c r="O59" s="40">
        <f>0.35*N59</f>
        <v>30.638999999999999</v>
      </c>
      <c r="P59" s="41">
        <v>5</v>
      </c>
      <c r="Q59" s="41" t="s">
        <v>200</v>
      </c>
      <c r="R59" s="41">
        <v>1</v>
      </c>
      <c r="S59" s="41">
        <v>1</v>
      </c>
      <c r="T59" s="40" t="e">
        <f>R59+P59+O59+M59+S59</f>
        <v>#REF!</v>
      </c>
    </row>
    <row r="60" spans="1:20" s="32" customFormat="1" x14ac:dyDescent="0.15">
      <c r="A60" s="82">
        <v>21</v>
      </c>
      <c r="B60" s="82" t="s">
        <v>201</v>
      </c>
      <c r="C60" s="82" t="s">
        <v>30</v>
      </c>
      <c r="D60" s="89" t="s">
        <v>31</v>
      </c>
      <c r="E60" s="82" t="s">
        <v>65</v>
      </c>
      <c r="F60" s="41" t="s">
        <v>202</v>
      </c>
      <c r="G60" s="41" t="s">
        <v>203</v>
      </c>
      <c r="H60" s="41" t="s">
        <v>63</v>
      </c>
      <c r="I60" s="40">
        <v>2021.1</v>
      </c>
      <c r="J60" s="40" t="s">
        <v>36</v>
      </c>
      <c r="K60" s="40">
        <v>5</v>
      </c>
      <c r="L60" s="80" t="e">
        <f>#REF!</f>
        <v>#REF!</v>
      </c>
      <c r="M60" s="80" t="e">
        <f t="shared" si="2"/>
        <v>#REF!</v>
      </c>
      <c r="N60" s="82">
        <v>89.15</v>
      </c>
      <c r="O60" s="80">
        <f>0.35*N60</f>
        <v>31.202500000000001</v>
      </c>
      <c r="P60" s="89">
        <v>5</v>
      </c>
      <c r="Q60" s="86"/>
      <c r="R60" s="86">
        <v>0</v>
      </c>
      <c r="S60" s="86">
        <v>0</v>
      </c>
      <c r="T60" s="82" t="e">
        <f>R60+P60+O60+M60+S60</f>
        <v>#REF!</v>
      </c>
    </row>
    <row r="61" spans="1:20" s="32" customFormat="1" x14ac:dyDescent="0.15">
      <c r="A61" s="82"/>
      <c r="B61" s="82"/>
      <c r="C61" s="82"/>
      <c r="D61" s="89"/>
      <c r="E61" s="82"/>
      <c r="F61" s="41" t="s">
        <v>38</v>
      </c>
      <c r="G61" s="41" t="s">
        <v>165</v>
      </c>
      <c r="H61" s="41" t="s">
        <v>63</v>
      </c>
      <c r="I61" s="40">
        <v>2021.1</v>
      </c>
      <c r="J61" s="40" t="s">
        <v>36</v>
      </c>
      <c r="K61" s="40">
        <v>5</v>
      </c>
      <c r="L61" s="83"/>
      <c r="M61" s="83"/>
      <c r="N61" s="82"/>
      <c r="O61" s="83"/>
      <c r="P61" s="89"/>
      <c r="Q61" s="87"/>
      <c r="R61" s="87"/>
      <c r="S61" s="87"/>
      <c r="T61" s="82"/>
    </row>
    <row r="62" spans="1:20" s="32" customFormat="1" x14ac:dyDescent="0.15">
      <c r="A62" s="82"/>
      <c r="B62" s="82"/>
      <c r="C62" s="82"/>
      <c r="D62" s="89"/>
      <c r="E62" s="82"/>
      <c r="F62" s="41" t="s">
        <v>38</v>
      </c>
      <c r="G62" s="41" t="s">
        <v>39</v>
      </c>
      <c r="H62" s="41" t="s">
        <v>63</v>
      </c>
      <c r="I62" s="40">
        <v>2021.8</v>
      </c>
      <c r="J62" s="40" t="s">
        <v>36</v>
      </c>
      <c r="K62" s="40">
        <v>5</v>
      </c>
      <c r="L62" s="81"/>
      <c r="M62" s="81"/>
      <c r="N62" s="82"/>
      <c r="O62" s="81"/>
      <c r="P62" s="89"/>
      <c r="Q62" s="88"/>
      <c r="R62" s="88"/>
      <c r="S62" s="88"/>
      <c r="T62" s="82"/>
    </row>
    <row r="63" spans="1:20" s="32" customFormat="1" ht="28.5" x14ac:dyDescent="0.15">
      <c r="A63" s="80">
        <v>22</v>
      </c>
      <c r="B63" s="80" t="s">
        <v>204</v>
      </c>
      <c r="C63" s="80" t="s">
        <v>30</v>
      </c>
      <c r="D63" s="86" t="s">
        <v>156</v>
      </c>
      <c r="E63" s="86" t="s">
        <v>205</v>
      </c>
      <c r="F63" s="44" t="s">
        <v>103</v>
      </c>
      <c r="G63" s="44" t="s">
        <v>206</v>
      </c>
      <c r="H63" s="44" t="s">
        <v>207</v>
      </c>
      <c r="I63" s="48">
        <v>2021.07</v>
      </c>
      <c r="J63" s="48" t="s">
        <v>54</v>
      </c>
      <c r="K63" s="48">
        <v>3</v>
      </c>
      <c r="L63" s="80" t="e">
        <f>#REF!</f>
        <v>#REF!</v>
      </c>
      <c r="M63" s="80" t="e">
        <f>0.5*L63</f>
        <v>#REF!</v>
      </c>
      <c r="N63" s="82">
        <v>88.71</v>
      </c>
      <c r="O63" s="80">
        <f>0.35*N63</f>
        <v>31.048499999999997</v>
      </c>
      <c r="P63" s="89">
        <v>5</v>
      </c>
      <c r="Q63" s="86" t="s">
        <v>208</v>
      </c>
      <c r="R63" s="86">
        <v>4.5</v>
      </c>
      <c r="S63" s="86">
        <v>4.5</v>
      </c>
      <c r="T63" s="82" t="e">
        <f>R63+P63+O63+M63+S63</f>
        <v>#REF!</v>
      </c>
    </row>
    <row r="64" spans="1:20" s="32" customFormat="1" x14ac:dyDescent="0.15">
      <c r="A64" s="83"/>
      <c r="B64" s="83"/>
      <c r="C64" s="83"/>
      <c r="D64" s="87"/>
      <c r="E64" s="83"/>
      <c r="F64" s="46" t="s">
        <v>33</v>
      </c>
      <c r="G64" s="46" t="s">
        <v>209</v>
      </c>
      <c r="H64" s="47" t="s">
        <v>210</v>
      </c>
      <c r="I64" s="47">
        <v>2017.05</v>
      </c>
      <c r="J64" s="47"/>
      <c r="K64" s="47">
        <v>0</v>
      </c>
      <c r="L64" s="83"/>
      <c r="M64" s="83"/>
      <c r="N64" s="82"/>
      <c r="O64" s="83"/>
      <c r="P64" s="89"/>
      <c r="Q64" s="87"/>
      <c r="R64" s="87"/>
      <c r="S64" s="87"/>
      <c r="T64" s="82"/>
    </row>
    <row r="65" spans="1:20" s="32" customFormat="1" x14ac:dyDescent="0.15">
      <c r="A65" s="83"/>
      <c r="B65" s="83"/>
      <c r="C65" s="83"/>
      <c r="D65" s="87"/>
      <c r="E65" s="83"/>
      <c r="F65" s="46" t="s">
        <v>33</v>
      </c>
      <c r="G65" s="46" t="s">
        <v>211</v>
      </c>
      <c r="H65" s="47" t="s">
        <v>212</v>
      </c>
      <c r="I65" s="47">
        <v>2018.02</v>
      </c>
      <c r="J65" s="47"/>
      <c r="K65" s="47">
        <v>0</v>
      </c>
      <c r="L65" s="83"/>
      <c r="M65" s="83"/>
      <c r="N65" s="82"/>
      <c r="O65" s="83"/>
      <c r="P65" s="89"/>
      <c r="Q65" s="87"/>
      <c r="R65" s="87"/>
      <c r="S65" s="87"/>
      <c r="T65" s="82"/>
    </row>
    <row r="66" spans="1:20" x14ac:dyDescent="0.15">
      <c r="A66" s="81"/>
      <c r="B66" s="81"/>
      <c r="C66" s="81"/>
      <c r="D66" s="88"/>
      <c r="E66" s="81"/>
      <c r="F66" s="46" t="s">
        <v>202</v>
      </c>
      <c r="G66" s="46" t="s">
        <v>213</v>
      </c>
      <c r="H66" s="46" t="s">
        <v>214</v>
      </c>
      <c r="I66" s="47">
        <v>2019.03</v>
      </c>
      <c r="J66" s="47" t="s">
        <v>36</v>
      </c>
      <c r="K66" s="47">
        <v>0</v>
      </c>
      <c r="L66" s="81"/>
      <c r="M66" s="81"/>
      <c r="N66" s="82"/>
      <c r="O66" s="81"/>
      <c r="P66" s="89"/>
      <c r="Q66" s="88"/>
      <c r="R66" s="88"/>
      <c r="S66" s="88"/>
      <c r="T66" s="82"/>
    </row>
    <row r="67" spans="1:20" s="34" customFormat="1" x14ac:dyDescent="0.15">
      <c r="A67" s="93">
        <v>23</v>
      </c>
      <c r="B67" s="93" t="s">
        <v>215</v>
      </c>
      <c r="C67" s="93" t="str">
        <f>C2</f>
        <v>硕士</v>
      </c>
      <c r="D67" s="90" t="s">
        <v>96</v>
      </c>
      <c r="E67" s="90" t="s">
        <v>32</v>
      </c>
      <c r="F67" s="46" t="s">
        <v>79</v>
      </c>
      <c r="G67" s="46" t="s">
        <v>216</v>
      </c>
      <c r="H67" s="47" t="s">
        <v>217</v>
      </c>
      <c r="I67" s="47" t="s">
        <v>218</v>
      </c>
      <c r="J67" s="47" t="s">
        <v>82</v>
      </c>
      <c r="K67" s="47">
        <v>0</v>
      </c>
      <c r="L67" s="84" t="e">
        <f>#REF!</f>
        <v>#REF!</v>
      </c>
      <c r="M67" s="84" t="e">
        <f t="shared" ref="M67:M76" si="3">0.5*L67</f>
        <v>#REF!</v>
      </c>
      <c r="N67" s="84">
        <v>86.54</v>
      </c>
      <c r="O67" s="84">
        <f>0.35*N67</f>
        <v>30.289000000000001</v>
      </c>
      <c r="P67" s="84">
        <v>5</v>
      </c>
      <c r="Q67" s="90" t="s">
        <v>219</v>
      </c>
      <c r="R67" s="84">
        <v>1</v>
      </c>
      <c r="S67" s="84">
        <v>1</v>
      </c>
      <c r="T67" s="84" t="e">
        <f>M67+O67+P67+R67+S67</f>
        <v>#REF!</v>
      </c>
    </row>
    <row r="68" spans="1:20" s="34" customFormat="1" ht="28.5" x14ac:dyDescent="0.15">
      <c r="A68" s="93"/>
      <c r="B68" s="93"/>
      <c r="C68" s="93"/>
      <c r="D68" s="90"/>
      <c r="E68" s="90"/>
      <c r="F68" s="46" t="s">
        <v>220</v>
      </c>
      <c r="G68" s="46" t="s">
        <v>221</v>
      </c>
      <c r="H68" s="46" t="s">
        <v>222</v>
      </c>
      <c r="I68" s="66" t="s">
        <v>223</v>
      </c>
      <c r="J68" s="46" t="s">
        <v>46</v>
      </c>
      <c r="K68" s="47">
        <v>0</v>
      </c>
      <c r="L68" s="85"/>
      <c r="M68" s="85"/>
      <c r="N68" s="85"/>
      <c r="O68" s="85"/>
      <c r="P68" s="85"/>
      <c r="Q68" s="90"/>
      <c r="R68" s="85"/>
      <c r="S68" s="85"/>
      <c r="T68" s="85"/>
    </row>
    <row r="69" spans="1:20" s="34" customFormat="1" ht="27" x14ac:dyDescent="0.15">
      <c r="A69" s="47">
        <v>24</v>
      </c>
      <c r="B69" s="47" t="s">
        <v>224</v>
      </c>
      <c r="C69" s="47" t="s">
        <v>30</v>
      </c>
      <c r="D69" s="46" t="s">
        <v>78</v>
      </c>
      <c r="E69" s="46" t="s">
        <v>32</v>
      </c>
      <c r="F69" s="46" t="s">
        <v>65</v>
      </c>
      <c r="G69" s="46" t="s">
        <v>65</v>
      </c>
      <c r="H69" s="47" t="s">
        <v>65</v>
      </c>
      <c r="I69" s="47" t="s">
        <v>65</v>
      </c>
      <c r="J69" s="47" t="s">
        <v>65</v>
      </c>
      <c r="K69" s="47"/>
      <c r="L69" s="47" t="e">
        <f>#REF!</f>
        <v>#REF!</v>
      </c>
      <c r="M69" s="47" t="e">
        <f t="shared" si="3"/>
        <v>#REF!</v>
      </c>
      <c r="N69" s="47">
        <v>91.03</v>
      </c>
      <c r="O69" s="47">
        <f t="shared" ref="O69:O76" si="4">0.35*N69</f>
        <v>31.860499999999998</v>
      </c>
      <c r="P69" s="47">
        <v>5</v>
      </c>
      <c r="Q69" s="46" t="s">
        <v>225</v>
      </c>
      <c r="R69" s="47">
        <v>2</v>
      </c>
      <c r="S69" s="47">
        <v>2</v>
      </c>
      <c r="T69" s="47" t="e">
        <f t="shared" ref="T69:T75" si="5">R69+P69+O69+M69+S69</f>
        <v>#REF!</v>
      </c>
    </row>
    <row r="70" spans="1:20" s="34" customFormat="1" ht="45" x14ac:dyDescent="0.15">
      <c r="A70" s="47">
        <v>25</v>
      </c>
      <c r="B70" s="47" t="s">
        <v>226</v>
      </c>
      <c r="C70" s="47" t="s">
        <v>30</v>
      </c>
      <c r="D70" s="46" t="s">
        <v>156</v>
      </c>
      <c r="E70" s="46"/>
      <c r="F70" s="46" t="s">
        <v>65</v>
      </c>
      <c r="G70" s="46"/>
      <c r="H70" s="47"/>
      <c r="I70" s="47"/>
      <c r="J70" s="47"/>
      <c r="K70" s="47"/>
      <c r="L70" s="47" t="e">
        <f>#REF!</f>
        <v>#REF!</v>
      </c>
      <c r="M70" s="47" t="e">
        <f t="shared" si="3"/>
        <v>#REF!</v>
      </c>
      <c r="N70" s="47">
        <v>87.63</v>
      </c>
      <c r="O70" s="47">
        <f t="shared" si="4"/>
        <v>30.670499999999997</v>
      </c>
      <c r="P70" s="47">
        <v>5</v>
      </c>
      <c r="Q70" s="46" t="s">
        <v>227</v>
      </c>
      <c r="R70" s="47">
        <v>1.5</v>
      </c>
      <c r="S70" s="47">
        <v>1.5</v>
      </c>
      <c r="T70" s="47" t="e">
        <f t="shared" si="5"/>
        <v>#REF!</v>
      </c>
    </row>
    <row r="71" spans="1:20" s="34" customFormat="1" ht="27" x14ac:dyDescent="0.15">
      <c r="A71" s="47">
        <v>26</v>
      </c>
      <c r="B71" s="47" t="s">
        <v>228</v>
      </c>
      <c r="C71" s="47" t="s">
        <v>30</v>
      </c>
      <c r="D71" s="46" t="s">
        <v>156</v>
      </c>
      <c r="E71" s="46" t="s">
        <v>65</v>
      </c>
      <c r="F71" s="46" t="s">
        <v>65</v>
      </c>
      <c r="G71" s="46"/>
      <c r="H71" s="47"/>
      <c r="I71" s="47"/>
      <c r="J71" s="47"/>
      <c r="K71" s="47">
        <v>0</v>
      </c>
      <c r="L71" s="47" t="e">
        <f>#REF!</f>
        <v>#REF!</v>
      </c>
      <c r="M71" s="47" t="e">
        <f t="shared" si="3"/>
        <v>#REF!</v>
      </c>
      <c r="N71" s="47">
        <v>88</v>
      </c>
      <c r="O71" s="47">
        <f t="shared" si="4"/>
        <v>30.799999999999997</v>
      </c>
      <c r="P71" s="47">
        <v>3</v>
      </c>
      <c r="Q71" s="47"/>
      <c r="R71" s="47">
        <v>0</v>
      </c>
      <c r="S71" s="47">
        <v>0</v>
      </c>
      <c r="T71" s="47" t="e">
        <f t="shared" si="5"/>
        <v>#REF!</v>
      </c>
    </row>
    <row r="72" spans="1:20" s="34" customFormat="1" ht="27" x14ac:dyDescent="0.15">
      <c r="A72" s="47">
        <v>27</v>
      </c>
      <c r="B72" s="47" t="s">
        <v>229</v>
      </c>
      <c r="C72" s="47" t="s">
        <v>30</v>
      </c>
      <c r="D72" s="46" t="s">
        <v>156</v>
      </c>
      <c r="E72" s="47" t="s">
        <v>32</v>
      </c>
      <c r="F72" s="46" t="s">
        <v>65</v>
      </c>
      <c r="G72" s="46"/>
      <c r="H72" s="47"/>
      <c r="I72" s="47"/>
      <c r="J72" s="47"/>
      <c r="K72" s="47">
        <v>0</v>
      </c>
      <c r="L72" s="47" t="e">
        <f>#REF!</f>
        <v>#REF!</v>
      </c>
      <c r="M72" s="47" t="e">
        <f t="shared" si="3"/>
        <v>#REF!</v>
      </c>
      <c r="N72" s="47">
        <v>88.86</v>
      </c>
      <c r="O72" s="47">
        <f t="shared" si="4"/>
        <v>31.100999999999999</v>
      </c>
      <c r="P72" s="47">
        <v>5</v>
      </c>
      <c r="Q72" s="46" t="s">
        <v>230</v>
      </c>
      <c r="R72" s="47">
        <v>3.5</v>
      </c>
      <c r="S72" s="47">
        <v>3.5</v>
      </c>
      <c r="T72" s="47" t="e">
        <f t="shared" si="5"/>
        <v>#REF!</v>
      </c>
    </row>
    <row r="73" spans="1:20" s="34" customFormat="1" ht="75" x14ac:dyDescent="0.15">
      <c r="A73" s="47">
        <v>28</v>
      </c>
      <c r="B73" s="47" t="s">
        <v>231</v>
      </c>
      <c r="C73" s="47" t="s">
        <v>30</v>
      </c>
      <c r="D73" s="46" t="s">
        <v>156</v>
      </c>
      <c r="E73" s="46" t="s">
        <v>232</v>
      </c>
      <c r="F73" s="46" t="s">
        <v>233</v>
      </c>
      <c r="G73" s="46" t="s">
        <v>234</v>
      </c>
      <c r="H73" s="47" t="s">
        <v>235</v>
      </c>
      <c r="I73" s="67">
        <v>44378</v>
      </c>
      <c r="J73" s="47" t="s">
        <v>54</v>
      </c>
      <c r="K73" s="47">
        <v>0</v>
      </c>
      <c r="L73" s="47" t="e">
        <f>#REF!</f>
        <v>#REF!</v>
      </c>
      <c r="M73" s="46" t="e">
        <f t="shared" si="3"/>
        <v>#REF!</v>
      </c>
      <c r="N73" s="47">
        <v>87.96</v>
      </c>
      <c r="O73" s="46">
        <f t="shared" si="4"/>
        <v>30.785999999999994</v>
      </c>
      <c r="P73" s="47">
        <v>5</v>
      </c>
      <c r="Q73" s="46" t="s">
        <v>236</v>
      </c>
      <c r="R73" s="47">
        <v>5</v>
      </c>
      <c r="S73" s="47">
        <v>5</v>
      </c>
      <c r="T73" s="47" t="e">
        <f t="shared" si="5"/>
        <v>#REF!</v>
      </c>
    </row>
    <row r="74" spans="1:20" s="35" customFormat="1" ht="54" x14ac:dyDescent="0.15">
      <c r="A74" s="47">
        <v>29</v>
      </c>
      <c r="B74" s="47" t="s">
        <v>237</v>
      </c>
      <c r="C74" s="47" t="s">
        <v>30</v>
      </c>
      <c r="D74" s="46" t="s">
        <v>96</v>
      </c>
      <c r="E74" s="47" t="s">
        <v>32</v>
      </c>
      <c r="F74" s="46" t="s">
        <v>38</v>
      </c>
      <c r="G74" s="46" t="s">
        <v>39</v>
      </c>
      <c r="H74" s="46" t="s">
        <v>40</v>
      </c>
      <c r="I74" s="47" t="s">
        <v>238</v>
      </c>
      <c r="J74" s="47" t="s">
        <v>36</v>
      </c>
      <c r="K74" s="47">
        <v>0</v>
      </c>
      <c r="L74" s="47" t="e">
        <f>#REF!</f>
        <v>#REF!</v>
      </c>
      <c r="M74" s="47" t="e">
        <f t="shared" si="3"/>
        <v>#REF!</v>
      </c>
      <c r="N74" s="47">
        <v>90.14</v>
      </c>
      <c r="O74" s="47">
        <f t="shared" si="4"/>
        <v>31.548999999999999</v>
      </c>
      <c r="P74" s="46">
        <v>5</v>
      </c>
      <c r="Q74" s="46" t="s">
        <v>239</v>
      </c>
      <c r="R74" s="46">
        <v>4</v>
      </c>
      <c r="S74" s="46">
        <v>4</v>
      </c>
      <c r="T74" s="47" t="e">
        <f t="shared" si="5"/>
        <v>#REF!</v>
      </c>
    </row>
    <row r="75" spans="1:20" s="36" customFormat="1" ht="54" x14ac:dyDescent="0.15">
      <c r="A75" s="47">
        <v>30</v>
      </c>
      <c r="B75" s="47" t="s">
        <v>240</v>
      </c>
      <c r="C75" s="47" t="s">
        <v>30</v>
      </c>
      <c r="D75" s="46" t="s">
        <v>96</v>
      </c>
      <c r="E75" s="47" t="s">
        <v>32</v>
      </c>
      <c r="F75" s="46" t="s">
        <v>79</v>
      </c>
      <c r="G75" s="46" t="s">
        <v>241</v>
      </c>
      <c r="H75" s="47" t="s">
        <v>242</v>
      </c>
      <c r="I75" s="47" t="s">
        <v>243</v>
      </c>
      <c r="J75" s="47" t="s">
        <v>54</v>
      </c>
      <c r="K75" s="47">
        <v>0</v>
      </c>
      <c r="L75" s="47" t="e">
        <f>#REF!</f>
        <v>#REF!</v>
      </c>
      <c r="M75" s="47" t="e">
        <f t="shared" si="3"/>
        <v>#REF!</v>
      </c>
      <c r="N75" s="47">
        <v>91.46</v>
      </c>
      <c r="O75" s="47">
        <f t="shared" si="4"/>
        <v>32.010999999999996</v>
      </c>
      <c r="P75" s="46">
        <v>5</v>
      </c>
      <c r="Q75" s="46" t="s">
        <v>244</v>
      </c>
      <c r="R75" s="46">
        <v>1.5</v>
      </c>
      <c r="S75" s="46">
        <v>1.5</v>
      </c>
      <c r="T75" s="47" t="e">
        <f t="shared" si="5"/>
        <v>#REF!</v>
      </c>
    </row>
    <row r="76" spans="1:20" s="34" customFormat="1" x14ac:dyDescent="0.15">
      <c r="A76" s="93">
        <v>31</v>
      </c>
      <c r="B76" s="93" t="s">
        <v>245</v>
      </c>
      <c r="C76" s="93" t="s">
        <v>30</v>
      </c>
      <c r="D76" s="90" t="s">
        <v>42</v>
      </c>
      <c r="E76" s="90" t="s">
        <v>32</v>
      </c>
      <c r="F76" s="46" t="s">
        <v>202</v>
      </c>
      <c r="G76" s="46" t="s">
        <v>246</v>
      </c>
      <c r="H76" s="46" t="s">
        <v>247</v>
      </c>
      <c r="I76" s="47">
        <v>2021.6</v>
      </c>
      <c r="J76" s="47" t="s">
        <v>36</v>
      </c>
      <c r="K76" s="47">
        <v>0</v>
      </c>
      <c r="L76" s="93" t="e">
        <f>#REF!</f>
        <v>#REF!</v>
      </c>
      <c r="M76" s="93" t="e">
        <f t="shared" si="3"/>
        <v>#REF!</v>
      </c>
      <c r="N76" s="93">
        <v>90.1</v>
      </c>
      <c r="O76" s="93">
        <f t="shared" si="4"/>
        <v>31.534999999999997</v>
      </c>
      <c r="P76" s="93">
        <v>5</v>
      </c>
      <c r="Q76" s="90" t="s">
        <v>248</v>
      </c>
      <c r="R76" s="84">
        <v>0</v>
      </c>
      <c r="S76" s="84">
        <v>0</v>
      </c>
      <c r="T76" s="84" t="e">
        <f>M76+O76+P76+R76+S76</f>
        <v>#REF!</v>
      </c>
    </row>
    <row r="77" spans="1:20" s="34" customFormat="1" x14ac:dyDescent="0.15">
      <c r="A77" s="93"/>
      <c r="B77" s="93"/>
      <c r="C77" s="93"/>
      <c r="D77" s="90"/>
      <c r="E77" s="90"/>
      <c r="F77" s="46" t="s">
        <v>202</v>
      </c>
      <c r="G77" s="46" t="s">
        <v>249</v>
      </c>
      <c r="H77" s="46" t="s">
        <v>63</v>
      </c>
      <c r="I77" s="47">
        <v>2021.8</v>
      </c>
      <c r="J77" s="47" t="s">
        <v>36</v>
      </c>
      <c r="K77" s="47">
        <v>0</v>
      </c>
      <c r="L77" s="93"/>
      <c r="M77" s="93"/>
      <c r="N77" s="93"/>
      <c r="O77" s="93"/>
      <c r="P77" s="93"/>
      <c r="Q77" s="90"/>
      <c r="R77" s="85"/>
      <c r="S77" s="85"/>
      <c r="T77" s="85"/>
    </row>
  </sheetData>
  <autoFilter ref="A1:T77" xr:uid="{00000000-0009-0000-0000-000001000000}"/>
  <mergeCells count="254">
    <mergeCell ref="A2:A3"/>
    <mergeCell ref="A5:A11"/>
    <mergeCell ref="A12:A15"/>
    <mergeCell ref="A18:A19"/>
    <mergeCell ref="A20:A26"/>
    <mergeCell ref="A27:A29"/>
    <mergeCell ref="A30:A34"/>
    <mergeCell ref="A35:A37"/>
    <mergeCell ref="A38:A40"/>
    <mergeCell ref="A41:A42"/>
    <mergeCell ref="A43:A44"/>
    <mergeCell ref="A45:A47"/>
    <mergeCell ref="A48:A54"/>
    <mergeCell ref="A55:A56"/>
    <mergeCell ref="A60:A62"/>
    <mergeCell ref="A63:A66"/>
    <mergeCell ref="A67:A68"/>
    <mergeCell ref="A76:A77"/>
    <mergeCell ref="B2:B3"/>
    <mergeCell ref="B5:B11"/>
    <mergeCell ref="B12:B15"/>
    <mergeCell ref="B18:B19"/>
    <mergeCell ref="B20:B26"/>
    <mergeCell ref="B27:B29"/>
    <mergeCell ref="B30:B34"/>
    <mergeCell ref="B35:B37"/>
    <mergeCell ref="B38:B40"/>
    <mergeCell ref="B41:B42"/>
    <mergeCell ref="B43:B44"/>
    <mergeCell ref="B45:B47"/>
    <mergeCell ref="B48:B54"/>
    <mergeCell ref="B55:B56"/>
    <mergeCell ref="B60:B62"/>
    <mergeCell ref="B63:B66"/>
    <mergeCell ref="B67:B68"/>
    <mergeCell ref="B76:B77"/>
    <mergeCell ref="C2:C3"/>
    <mergeCell ref="C5:C11"/>
    <mergeCell ref="C12:C15"/>
    <mergeCell ref="C18:C19"/>
    <mergeCell ref="C20:C26"/>
    <mergeCell ref="C27:C29"/>
    <mergeCell ref="C30:C34"/>
    <mergeCell ref="C35:C37"/>
    <mergeCell ref="C38:C40"/>
    <mergeCell ref="C41:C42"/>
    <mergeCell ref="C43:C44"/>
    <mergeCell ref="C45:C47"/>
    <mergeCell ref="C48:C54"/>
    <mergeCell ref="C55:C56"/>
    <mergeCell ref="C60:C62"/>
    <mergeCell ref="C63:C66"/>
    <mergeCell ref="C67:C68"/>
    <mergeCell ref="C76:C77"/>
    <mergeCell ref="D2:D3"/>
    <mergeCell ref="D5:D11"/>
    <mergeCell ref="D12:D15"/>
    <mergeCell ref="D18:D19"/>
    <mergeCell ref="D20:D26"/>
    <mergeCell ref="D27:D29"/>
    <mergeCell ref="D30:D34"/>
    <mergeCell ref="D35:D37"/>
    <mergeCell ref="D38:D40"/>
    <mergeCell ref="D41:D42"/>
    <mergeCell ref="D43:D44"/>
    <mergeCell ref="D45:D47"/>
    <mergeCell ref="D48:D54"/>
    <mergeCell ref="D55:D56"/>
    <mergeCell ref="D60:D62"/>
    <mergeCell ref="D63:D66"/>
    <mergeCell ref="D67:D68"/>
    <mergeCell ref="D76:D77"/>
    <mergeCell ref="E2:E3"/>
    <mergeCell ref="E5:E11"/>
    <mergeCell ref="E12:E15"/>
    <mergeCell ref="E18:E19"/>
    <mergeCell ref="E20:E26"/>
    <mergeCell ref="E27:E29"/>
    <mergeCell ref="E30:E34"/>
    <mergeCell ref="E35:E37"/>
    <mergeCell ref="E38:E40"/>
    <mergeCell ref="E41:E42"/>
    <mergeCell ref="E43:E44"/>
    <mergeCell ref="E45:E47"/>
    <mergeCell ref="E48:E54"/>
    <mergeCell ref="E55:E56"/>
    <mergeCell ref="E60:E62"/>
    <mergeCell ref="E63:E66"/>
    <mergeCell ref="E67:E68"/>
    <mergeCell ref="E76:E77"/>
    <mergeCell ref="L45:L47"/>
    <mergeCell ref="L48:L54"/>
    <mergeCell ref="L55:L56"/>
    <mergeCell ref="L60:L62"/>
    <mergeCell ref="L63:L66"/>
    <mergeCell ref="F20:F21"/>
    <mergeCell ref="F27:F28"/>
    <mergeCell ref="L2:L3"/>
    <mergeCell ref="L5:L11"/>
    <mergeCell ref="L12:L15"/>
    <mergeCell ref="L18:L19"/>
    <mergeCell ref="L20:L26"/>
    <mergeCell ref="L27:L29"/>
    <mergeCell ref="L30:L34"/>
    <mergeCell ref="L67:L68"/>
    <mergeCell ref="L76:L77"/>
    <mergeCell ref="M2:M3"/>
    <mergeCell ref="M5:M11"/>
    <mergeCell ref="M12:M15"/>
    <mergeCell ref="M18:M19"/>
    <mergeCell ref="M20:M26"/>
    <mergeCell ref="M27:M29"/>
    <mergeCell ref="M30:M34"/>
    <mergeCell ref="M35:M37"/>
    <mergeCell ref="M38:M40"/>
    <mergeCell ref="M41:M42"/>
    <mergeCell ref="M43:M44"/>
    <mergeCell ref="M45:M47"/>
    <mergeCell ref="M48:M54"/>
    <mergeCell ref="M55:M56"/>
    <mergeCell ref="M60:M62"/>
    <mergeCell ref="M63:M66"/>
    <mergeCell ref="M67:M68"/>
    <mergeCell ref="M76:M77"/>
    <mergeCell ref="L35:L37"/>
    <mergeCell ref="L38:L40"/>
    <mergeCell ref="L41:L42"/>
    <mergeCell ref="L43:L44"/>
    <mergeCell ref="N2:N3"/>
    <mergeCell ref="N5:N11"/>
    <mergeCell ref="N12:N15"/>
    <mergeCell ref="N18:N19"/>
    <mergeCell ref="N20:N26"/>
    <mergeCell ref="N27:N29"/>
    <mergeCell ref="N30:N34"/>
    <mergeCell ref="N35:N37"/>
    <mergeCell ref="N38:N40"/>
    <mergeCell ref="N41:N42"/>
    <mergeCell ref="N43:N44"/>
    <mergeCell ref="N45:N47"/>
    <mergeCell ref="N48:N54"/>
    <mergeCell ref="N55:N56"/>
    <mergeCell ref="N60:N62"/>
    <mergeCell ref="N63:N66"/>
    <mergeCell ref="N67:N68"/>
    <mergeCell ref="N76:N77"/>
    <mergeCell ref="O2:O3"/>
    <mergeCell ref="O5:O11"/>
    <mergeCell ref="O12:O15"/>
    <mergeCell ref="O18:O19"/>
    <mergeCell ref="O20:O26"/>
    <mergeCell ref="O27:O29"/>
    <mergeCell ref="O30:O34"/>
    <mergeCell ref="O35:O37"/>
    <mergeCell ref="O38:O40"/>
    <mergeCell ref="O41:O42"/>
    <mergeCell ref="O43:O44"/>
    <mergeCell ref="O45:O47"/>
    <mergeCell ref="O48:O54"/>
    <mergeCell ref="O55:O56"/>
    <mergeCell ref="O60:O62"/>
    <mergeCell ref="O63:O66"/>
    <mergeCell ref="O67:O68"/>
    <mergeCell ref="O76:O77"/>
    <mergeCell ref="P2:P3"/>
    <mergeCell ref="P5:P11"/>
    <mergeCell ref="P12:P15"/>
    <mergeCell ref="P18:P19"/>
    <mergeCell ref="P20:P26"/>
    <mergeCell ref="P27:P29"/>
    <mergeCell ref="P30:P34"/>
    <mergeCell ref="P35:P37"/>
    <mergeCell ref="P38:P40"/>
    <mergeCell ref="P41:P42"/>
    <mergeCell ref="P43:P44"/>
    <mergeCell ref="P45:P47"/>
    <mergeCell ref="P48:P54"/>
    <mergeCell ref="P55:P56"/>
    <mergeCell ref="P60:P62"/>
    <mergeCell ref="P63:P66"/>
    <mergeCell ref="P67:P68"/>
    <mergeCell ref="P76:P77"/>
    <mergeCell ref="Q2:Q3"/>
    <mergeCell ref="Q5:Q11"/>
    <mergeCell ref="Q12:Q15"/>
    <mergeCell ref="Q18:Q19"/>
    <mergeCell ref="Q20:Q26"/>
    <mergeCell ref="Q27:Q29"/>
    <mergeCell ref="Q30:Q34"/>
    <mergeCell ref="Q35:Q37"/>
    <mergeCell ref="Q38:Q40"/>
    <mergeCell ref="Q41:Q42"/>
    <mergeCell ref="Q43:Q44"/>
    <mergeCell ref="Q45:Q47"/>
    <mergeCell ref="Q48:Q54"/>
    <mergeCell ref="Q55:Q56"/>
    <mergeCell ref="Q60:Q62"/>
    <mergeCell ref="Q63:Q66"/>
    <mergeCell ref="Q67:Q68"/>
    <mergeCell ref="Q76:Q77"/>
    <mergeCell ref="R2:R3"/>
    <mergeCell ref="R5:R11"/>
    <mergeCell ref="R12:R15"/>
    <mergeCell ref="R18:R19"/>
    <mergeCell ref="R20:R26"/>
    <mergeCell ref="R27:R29"/>
    <mergeCell ref="R30:R34"/>
    <mergeCell ref="R35:R37"/>
    <mergeCell ref="R38:R40"/>
    <mergeCell ref="R41:R42"/>
    <mergeCell ref="R43:R44"/>
    <mergeCell ref="R45:R47"/>
    <mergeCell ref="R48:R54"/>
    <mergeCell ref="R55:R56"/>
    <mergeCell ref="R60:R62"/>
    <mergeCell ref="R63:R66"/>
    <mergeCell ref="R67:R68"/>
    <mergeCell ref="R76:R77"/>
    <mergeCell ref="S2:S3"/>
    <mergeCell ref="S5:S11"/>
    <mergeCell ref="S12:S15"/>
    <mergeCell ref="S18:S19"/>
    <mergeCell ref="S20:S26"/>
    <mergeCell ref="S27:S29"/>
    <mergeCell ref="S30:S34"/>
    <mergeCell ref="S35:S37"/>
    <mergeCell ref="S38:S40"/>
    <mergeCell ref="S41:S42"/>
    <mergeCell ref="S43:S44"/>
    <mergeCell ref="S45:S47"/>
    <mergeCell ref="S48:S54"/>
    <mergeCell ref="S55:S56"/>
    <mergeCell ref="S60:S62"/>
    <mergeCell ref="S63:S66"/>
    <mergeCell ref="S67:S68"/>
    <mergeCell ref="S76:S77"/>
    <mergeCell ref="T2:T3"/>
    <mergeCell ref="T5:T11"/>
    <mergeCell ref="T12:T15"/>
    <mergeCell ref="T18:T19"/>
    <mergeCell ref="T20:T26"/>
    <mergeCell ref="T27:T29"/>
    <mergeCell ref="T30:T34"/>
    <mergeCell ref="T35:T37"/>
    <mergeCell ref="T38:T40"/>
    <mergeCell ref="T41:T42"/>
    <mergeCell ref="T43:T44"/>
    <mergeCell ref="T45:T47"/>
    <mergeCell ref="T48:T54"/>
    <mergeCell ref="T55:T56"/>
    <mergeCell ref="T60:T62"/>
    <mergeCell ref="T63:T66"/>
    <mergeCell ref="T67:T68"/>
    <mergeCell ref="T76:T77"/>
  </mergeCells>
  <phoneticPr fontId="1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workbookViewId="0">
      <selection activeCell="D26" sqref="D26"/>
    </sheetView>
  </sheetViews>
  <sheetFormatPr defaultColWidth="9" defaultRowHeight="15.95" customHeight="1" x14ac:dyDescent="0.15"/>
  <cols>
    <col min="1" max="1" width="7.375" style="5" customWidth="1"/>
    <col min="2" max="3" width="11.375" style="5" customWidth="1"/>
    <col min="4" max="4" width="29.625" style="6" customWidth="1"/>
  </cols>
  <sheetData>
    <row r="1" spans="1:11" ht="38.1" customHeight="1" x14ac:dyDescent="0.15">
      <c r="A1" s="7" t="s">
        <v>0</v>
      </c>
      <c r="B1" s="7" t="s">
        <v>1</v>
      </c>
      <c r="C1" s="7" t="s">
        <v>2</v>
      </c>
      <c r="D1" s="7" t="s">
        <v>4</v>
      </c>
      <c r="E1" s="7" t="s">
        <v>250</v>
      </c>
      <c r="F1" s="7" t="s">
        <v>251</v>
      </c>
      <c r="G1" s="8" t="s">
        <v>252</v>
      </c>
      <c r="H1" s="8" t="s">
        <v>253</v>
      </c>
      <c r="I1" s="8" t="s">
        <v>27</v>
      </c>
      <c r="J1" s="8" t="s">
        <v>254</v>
      </c>
      <c r="K1" s="8" t="s">
        <v>255</v>
      </c>
    </row>
    <row r="2" spans="1:11" s="1" customFormat="1" ht="15.95" customHeight="1" x14ac:dyDescent="0.15">
      <c r="A2" s="9">
        <v>1</v>
      </c>
      <c r="B2" s="10">
        <v>2033169</v>
      </c>
      <c r="C2" s="10" t="s">
        <v>256</v>
      </c>
      <c r="D2" s="11" t="s">
        <v>257</v>
      </c>
      <c r="E2" s="9" t="e">
        <f>硕士校奖!M2</f>
        <v>#REF!</v>
      </c>
      <c r="F2" s="9">
        <f>硕士校奖!O2</f>
        <v>30.341499999999996</v>
      </c>
      <c r="G2" s="9">
        <f>硕士校奖!P2</f>
        <v>5</v>
      </c>
      <c r="H2" s="9">
        <f>硕士校奖!R2</f>
        <v>3.5</v>
      </c>
      <c r="I2" s="9">
        <f>硕士校奖!S2</f>
        <v>3.5</v>
      </c>
      <c r="J2" s="9" t="e">
        <f>硕士校奖!T2</f>
        <v>#REF!</v>
      </c>
      <c r="K2" s="26"/>
    </row>
    <row r="3" spans="1:11" ht="15.95" customHeight="1" x14ac:dyDescent="0.15">
      <c r="A3" s="12">
        <v>2</v>
      </c>
      <c r="B3" s="13">
        <v>2030854</v>
      </c>
      <c r="C3" s="13" t="s">
        <v>258</v>
      </c>
      <c r="D3" s="14" t="s">
        <v>259</v>
      </c>
      <c r="E3" s="15" t="e">
        <f>硕士校奖!M4</f>
        <v>#REF!</v>
      </c>
      <c r="F3" s="15">
        <f>硕士校奖!O4</f>
        <v>31.601500000000001</v>
      </c>
      <c r="G3" s="15">
        <f>硕士校奖!P4</f>
        <v>5</v>
      </c>
      <c r="H3" s="15">
        <f>硕士校奖!R4</f>
        <v>4</v>
      </c>
      <c r="I3" s="15">
        <f>硕士校奖!S4</f>
        <v>4</v>
      </c>
      <c r="J3" s="15" t="e">
        <f>硕士校奖!T4</f>
        <v>#REF!</v>
      </c>
      <c r="K3" s="27"/>
    </row>
    <row r="4" spans="1:11" s="2" customFormat="1" ht="15.95" customHeight="1" x14ac:dyDescent="0.15">
      <c r="A4" s="16">
        <v>3</v>
      </c>
      <c r="B4" s="17">
        <v>2033156</v>
      </c>
      <c r="C4" s="17" t="s">
        <v>260</v>
      </c>
      <c r="D4" s="18" t="s">
        <v>261</v>
      </c>
      <c r="E4" s="16" t="e">
        <f>硕士校奖!M5</f>
        <v>#REF!</v>
      </c>
      <c r="F4" s="16">
        <f>硕士校奖!O5</f>
        <v>30.827999999999996</v>
      </c>
      <c r="G4" s="16">
        <f>硕士校奖!P5</f>
        <v>5</v>
      </c>
      <c r="H4" s="16">
        <f>硕士校奖!R5</f>
        <v>0</v>
      </c>
      <c r="I4" s="16">
        <f>硕士校奖!S5</f>
        <v>0</v>
      </c>
      <c r="J4" s="16" t="e">
        <f>硕士校奖!T5</f>
        <v>#REF!</v>
      </c>
      <c r="K4" s="28"/>
    </row>
    <row r="5" spans="1:11" s="1" customFormat="1" ht="15.95" customHeight="1" x14ac:dyDescent="0.15">
      <c r="A5" s="9">
        <v>4</v>
      </c>
      <c r="B5" s="10">
        <v>2033148</v>
      </c>
      <c r="C5" s="10" t="s">
        <v>262</v>
      </c>
      <c r="D5" s="11" t="s">
        <v>261</v>
      </c>
      <c r="E5" s="9" t="e">
        <f>硕士校奖!M12</f>
        <v>#REF!</v>
      </c>
      <c r="F5" s="9">
        <f>硕士校奖!O12</f>
        <v>30.502500000000001</v>
      </c>
      <c r="G5" s="9">
        <f>硕士校奖!P12</f>
        <v>5</v>
      </c>
      <c r="H5" s="9">
        <f>硕士校奖!R12</f>
        <v>1.5</v>
      </c>
      <c r="I5" s="9">
        <f>硕士校奖!S12</f>
        <v>1.5</v>
      </c>
      <c r="J5" s="9" t="e">
        <f>硕士校奖!T12</f>
        <v>#REF!</v>
      </c>
      <c r="K5" s="26"/>
    </row>
    <row r="6" spans="1:11" s="1" customFormat="1" ht="15.95" customHeight="1" x14ac:dyDescent="0.15">
      <c r="A6" s="9">
        <v>5</v>
      </c>
      <c r="B6" s="10">
        <v>2030848</v>
      </c>
      <c r="C6" s="10" t="s">
        <v>263</v>
      </c>
      <c r="D6" s="11" t="s">
        <v>264</v>
      </c>
      <c r="E6" s="9" t="e">
        <f>硕士校奖!M16</f>
        <v>#REF!</v>
      </c>
      <c r="F6" s="9">
        <f>硕士校奖!O16</f>
        <v>32.116</v>
      </c>
      <c r="G6" s="9">
        <f>硕士校奖!P16</f>
        <v>5</v>
      </c>
      <c r="H6" s="9">
        <f>硕士校奖!R16</f>
        <v>1.5</v>
      </c>
      <c r="I6" s="9">
        <f>硕士校奖!S16</f>
        <v>1.5</v>
      </c>
      <c r="J6" s="9" t="e">
        <f>硕士校奖!T16</f>
        <v>#REF!</v>
      </c>
      <c r="K6" s="26"/>
    </row>
    <row r="7" spans="1:11" ht="15.95" customHeight="1" x14ac:dyDescent="0.15">
      <c r="A7" s="12">
        <v>6</v>
      </c>
      <c r="B7" s="19">
        <v>1930851</v>
      </c>
      <c r="C7" s="13" t="s">
        <v>265</v>
      </c>
      <c r="D7" s="20" t="s">
        <v>264</v>
      </c>
      <c r="E7" s="15" t="e">
        <f>硕士校奖!M17</f>
        <v>#REF!</v>
      </c>
      <c r="F7" s="15">
        <f>硕士校奖!O17</f>
        <v>31.961999999999996</v>
      </c>
      <c r="G7" s="15">
        <f>硕士校奖!P17</f>
        <v>5</v>
      </c>
      <c r="H7" s="15">
        <f>硕士校奖!R17</f>
        <v>1</v>
      </c>
      <c r="I7" s="15">
        <f>硕士校奖!S17</f>
        <v>1</v>
      </c>
      <c r="J7" s="15" t="e">
        <f>硕士校奖!T17</f>
        <v>#REF!</v>
      </c>
      <c r="K7" s="27"/>
    </row>
    <row r="8" spans="1:11" s="1" customFormat="1" ht="15.95" customHeight="1" x14ac:dyDescent="0.15">
      <c r="A8" s="9">
        <v>7</v>
      </c>
      <c r="B8" s="10">
        <v>2033164</v>
      </c>
      <c r="C8" s="10" t="s">
        <v>266</v>
      </c>
      <c r="D8" s="11" t="s">
        <v>257</v>
      </c>
      <c r="E8" s="9" t="e">
        <f>硕士校奖!M18</f>
        <v>#REF!</v>
      </c>
      <c r="F8" s="9">
        <f>硕士校奖!O18</f>
        <v>31.230499999999999</v>
      </c>
      <c r="G8" s="9">
        <f>硕士校奖!P18</f>
        <v>5</v>
      </c>
      <c r="H8" s="9">
        <f>硕士校奖!R18</f>
        <v>1</v>
      </c>
      <c r="I8" s="9">
        <f>硕士校奖!S18</f>
        <v>1</v>
      </c>
      <c r="J8" s="9" t="e">
        <f>硕士校奖!T18</f>
        <v>#REF!</v>
      </c>
      <c r="K8" s="26"/>
    </row>
    <row r="9" spans="1:11" s="2" customFormat="1" ht="15.95" customHeight="1" x14ac:dyDescent="0.15">
      <c r="A9" s="16">
        <v>8</v>
      </c>
      <c r="B9" s="17">
        <v>2030861</v>
      </c>
      <c r="C9" s="17" t="s">
        <v>267</v>
      </c>
      <c r="D9" s="18" t="s">
        <v>268</v>
      </c>
      <c r="E9" s="16" t="e">
        <f>硕士校奖!M20</f>
        <v>#REF!</v>
      </c>
      <c r="F9" s="16">
        <f>硕士校奖!O20</f>
        <v>31.835999999999995</v>
      </c>
      <c r="G9" s="16">
        <f>硕士校奖!P20</f>
        <v>5</v>
      </c>
      <c r="H9" s="16">
        <f>硕士校奖!R20</f>
        <v>4</v>
      </c>
      <c r="I9" s="16">
        <f>硕士校奖!S20</f>
        <v>4</v>
      </c>
      <c r="J9" s="16" t="e">
        <f>硕士校奖!T20</f>
        <v>#REF!</v>
      </c>
      <c r="K9" s="28"/>
    </row>
    <row r="10" spans="1:11" ht="15.95" customHeight="1" x14ac:dyDescent="0.15">
      <c r="A10" s="15">
        <v>9</v>
      </c>
      <c r="B10" s="21">
        <v>1930847</v>
      </c>
      <c r="C10" s="21" t="s">
        <v>269</v>
      </c>
      <c r="D10" s="20" t="s">
        <v>264</v>
      </c>
      <c r="E10" s="15" t="e">
        <f>硕士校奖!M27</f>
        <v>#REF!</v>
      </c>
      <c r="F10" s="15">
        <f>硕士校奖!O27</f>
        <v>31.993499999999997</v>
      </c>
      <c r="G10" s="15">
        <f>硕士校奖!P27</f>
        <v>5</v>
      </c>
      <c r="H10" s="15">
        <f>硕士校奖!R27</f>
        <v>2</v>
      </c>
      <c r="I10" s="15">
        <f>硕士校奖!S27</f>
        <v>2</v>
      </c>
      <c r="J10" s="15" t="e">
        <f>硕士校奖!T27</f>
        <v>#REF!</v>
      </c>
      <c r="K10" s="27"/>
    </row>
    <row r="11" spans="1:11" s="1" customFormat="1" ht="15.95" customHeight="1" x14ac:dyDescent="0.15">
      <c r="A11" s="9">
        <v>10</v>
      </c>
      <c r="B11" s="10">
        <v>2030831</v>
      </c>
      <c r="C11" s="10" t="s">
        <v>270</v>
      </c>
      <c r="D11" s="11" t="s">
        <v>271</v>
      </c>
      <c r="E11" s="9" t="e">
        <f>硕士校奖!M30</f>
        <v>#REF!</v>
      </c>
      <c r="F11" s="9">
        <f>硕士校奖!O30</f>
        <v>31.660999999999994</v>
      </c>
      <c r="G11" s="9">
        <f>硕士校奖!P30</f>
        <v>5</v>
      </c>
      <c r="H11" s="9">
        <f>硕士校奖!R30</f>
        <v>1.5</v>
      </c>
      <c r="I11" s="9">
        <f>硕士校奖!S30</f>
        <v>1.5</v>
      </c>
      <c r="J11" s="9" t="e">
        <f>硕士校奖!T30</f>
        <v>#REF!</v>
      </c>
      <c r="K11" s="26"/>
    </row>
    <row r="12" spans="1:11" s="2" customFormat="1" ht="15.95" customHeight="1" x14ac:dyDescent="0.15">
      <c r="A12" s="16">
        <v>11</v>
      </c>
      <c r="B12" s="17">
        <v>2033145</v>
      </c>
      <c r="C12" s="17" t="s">
        <v>272</v>
      </c>
      <c r="D12" s="18" t="s">
        <v>261</v>
      </c>
      <c r="E12" s="16" t="e">
        <f>硕士校奖!M35</f>
        <v>#REF!</v>
      </c>
      <c r="F12" s="16">
        <f>硕士校奖!O35</f>
        <v>30.9085</v>
      </c>
      <c r="G12" s="16">
        <f>硕士校奖!P35</f>
        <v>5</v>
      </c>
      <c r="H12" s="16">
        <f>硕士校奖!R35</f>
        <v>4</v>
      </c>
      <c r="I12" s="16">
        <f>硕士校奖!S35</f>
        <v>4</v>
      </c>
      <c r="J12" s="16" t="e">
        <f>硕士校奖!T35</f>
        <v>#REF!</v>
      </c>
      <c r="K12" s="28"/>
    </row>
    <row r="13" spans="1:11" s="3" customFormat="1" ht="15.95" customHeight="1" x14ac:dyDescent="0.15">
      <c r="A13" s="12">
        <v>12</v>
      </c>
      <c r="B13" s="13">
        <v>2033161</v>
      </c>
      <c r="C13" s="13" t="s">
        <v>273</v>
      </c>
      <c r="D13" s="14" t="s">
        <v>257</v>
      </c>
      <c r="E13" s="15" t="e">
        <f>硕士校奖!M38</f>
        <v>#REF!</v>
      </c>
      <c r="F13" s="15">
        <f>硕士校奖!O38</f>
        <v>31.338999999999999</v>
      </c>
      <c r="G13" s="15">
        <f>硕士校奖!P38</f>
        <v>5</v>
      </c>
      <c r="H13" s="15">
        <f>硕士校奖!R38</f>
        <v>0</v>
      </c>
      <c r="I13" s="15">
        <f>硕士校奖!S38</f>
        <v>0</v>
      </c>
      <c r="J13" s="15" t="e">
        <f>硕士校奖!T38</f>
        <v>#REF!</v>
      </c>
      <c r="K13" s="29"/>
    </row>
    <row r="14" spans="1:11" ht="15.95" customHeight="1" x14ac:dyDescent="0.15">
      <c r="A14" s="15">
        <v>13</v>
      </c>
      <c r="B14" s="21">
        <v>1930845</v>
      </c>
      <c r="C14" s="21" t="s">
        <v>274</v>
      </c>
      <c r="D14" s="20" t="s">
        <v>264</v>
      </c>
      <c r="E14" s="15" t="e">
        <f>硕士校奖!M41</f>
        <v>#REF!</v>
      </c>
      <c r="F14" s="15">
        <f>硕士校奖!O41</f>
        <v>32.298000000000002</v>
      </c>
      <c r="G14" s="15">
        <f>硕士校奖!P41</f>
        <v>5</v>
      </c>
      <c r="H14" s="15">
        <f>硕士校奖!R41</f>
        <v>1</v>
      </c>
      <c r="I14" s="15">
        <f>硕士校奖!S41</f>
        <v>1</v>
      </c>
      <c r="J14" s="15" t="e">
        <f>硕士校奖!T41</f>
        <v>#REF!</v>
      </c>
      <c r="K14" s="27"/>
    </row>
    <row r="15" spans="1:11" s="2" customFormat="1" ht="15.95" customHeight="1" x14ac:dyDescent="0.15">
      <c r="A15" s="16">
        <v>14</v>
      </c>
      <c r="B15" s="17">
        <v>2030843</v>
      </c>
      <c r="C15" s="17" t="s">
        <v>275</v>
      </c>
      <c r="D15" s="18" t="s">
        <v>264</v>
      </c>
      <c r="E15" s="16" t="e">
        <f>硕士校奖!M43</f>
        <v>#REF!</v>
      </c>
      <c r="F15" s="16">
        <f>硕士校奖!O43</f>
        <v>32.248999999999995</v>
      </c>
      <c r="G15" s="16">
        <f>硕士校奖!P43</f>
        <v>4.5</v>
      </c>
      <c r="H15" s="16">
        <f>硕士校奖!R43</f>
        <v>3</v>
      </c>
      <c r="I15" s="16">
        <f>硕士校奖!S43</f>
        <v>3</v>
      </c>
      <c r="J15" s="16" t="e">
        <f>硕士校奖!T43</f>
        <v>#REF!</v>
      </c>
      <c r="K15" s="28"/>
    </row>
    <row r="16" spans="1:11" s="1" customFormat="1" ht="15.95" customHeight="1" x14ac:dyDescent="0.15">
      <c r="A16" s="9">
        <v>15</v>
      </c>
      <c r="B16" s="10">
        <v>1930832</v>
      </c>
      <c r="C16" s="10" t="s">
        <v>276</v>
      </c>
      <c r="D16" s="11" t="s">
        <v>277</v>
      </c>
      <c r="E16" s="9" t="e">
        <f>硕士校奖!M45</f>
        <v>#REF!</v>
      </c>
      <c r="F16" s="9">
        <f>硕士校奖!O45</f>
        <v>31.324999999999999</v>
      </c>
      <c r="G16" s="9">
        <f>硕士校奖!P45</f>
        <v>5</v>
      </c>
      <c r="H16" s="9">
        <f>硕士校奖!R45</f>
        <v>3</v>
      </c>
      <c r="I16" s="9">
        <f>硕士校奖!S45</f>
        <v>3</v>
      </c>
      <c r="J16" s="9" t="e">
        <f>硕士校奖!T45</f>
        <v>#REF!</v>
      </c>
      <c r="K16" s="26"/>
    </row>
    <row r="17" spans="1:11" ht="15.95" customHeight="1" x14ac:dyDescent="0.15">
      <c r="A17" s="15">
        <v>16</v>
      </c>
      <c r="B17" s="20">
        <v>2033173</v>
      </c>
      <c r="C17" s="20" t="s">
        <v>278</v>
      </c>
      <c r="D17" s="20" t="s">
        <v>257</v>
      </c>
      <c r="E17" s="15" t="e">
        <f>硕士校奖!M48</f>
        <v>#REF!</v>
      </c>
      <c r="F17" s="15">
        <f>硕士校奖!O48</f>
        <v>30.502500000000001</v>
      </c>
      <c r="G17" s="15">
        <f>硕士校奖!P48</f>
        <v>5</v>
      </c>
      <c r="H17" s="15">
        <f>硕士校奖!R48</f>
        <v>3.5</v>
      </c>
      <c r="I17" s="15">
        <f>硕士校奖!S48</f>
        <v>3.5</v>
      </c>
      <c r="J17" s="15" t="e">
        <f>硕士校奖!T48</f>
        <v>#REF!</v>
      </c>
      <c r="K17" s="27"/>
    </row>
    <row r="18" spans="1:11" s="2" customFormat="1" ht="15.95" customHeight="1" x14ac:dyDescent="0.15">
      <c r="A18" s="16">
        <v>17</v>
      </c>
      <c r="B18" s="17">
        <v>2033144</v>
      </c>
      <c r="C18" s="17" t="s">
        <v>279</v>
      </c>
      <c r="D18" s="18" t="s">
        <v>261</v>
      </c>
      <c r="E18" s="16" t="e">
        <f>硕士校奖!M55</f>
        <v>#REF!</v>
      </c>
      <c r="F18" s="16">
        <f>硕士校奖!O55</f>
        <v>31.391499999999997</v>
      </c>
      <c r="G18" s="16">
        <f>硕士校奖!P55</f>
        <v>5</v>
      </c>
      <c r="H18" s="16">
        <f>硕士校奖!R55</f>
        <v>1.5</v>
      </c>
      <c r="I18" s="16">
        <f>硕士校奖!S55</f>
        <v>1.5</v>
      </c>
      <c r="J18" s="16" t="e">
        <f>硕士校奖!T55</f>
        <v>#REF!</v>
      </c>
      <c r="K18" s="28"/>
    </row>
    <row r="19" spans="1:11" s="4" customFormat="1" ht="15.95" customHeight="1" x14ac:dyDescent="0.15">
      <c r="A19" s="22">
        <v>18</v>
      </c>
      <c r="B19" s="23">
        <v>2030866</v>
      </c>
      <c r="C19" s="23" t="s">
        <v>280</v>
      </c>
      <c r="D19" s="24" t="s">
        <v>268</v>
      </c>
      <c r="E19" s="22" t="e">
        <f>硕士校奖!M57</f>
        <v>#REF!</v>
      </c>
      <c r="F19" s="22">
        <f>硕士校奖!O57</f>
        <v>31.534999999999997</v>
      </c>
      <c r="G19" s="22">
        <f>硕士校奖!P57</f>
        <v>5</v>
      </c>
      <c r="H19" s="22">
        <f>硕士校奖!R57</f>
        <v>4</v>
      </c>
      <c r="I19" s="22">
        <f>硕士校奖!S57</f>
        <v>4</v>
      </c>
      <c r="J19" s="22" t="e">
        <f>硕士校奖!T57</f>
        <v>#REF!</v>
      </c>
      <c r="K19" s="30"/>
    </row>
    <row r="20" spans="1:11" ht="15.95" customHeight="1" x14ac:dyDescent="0.15">
      <c r="A20" s="15">
        <v>19</v>
      </c>
      <c r="B20" s="21">
        <v>2030852</v>
      </c>
      <c r="C20" s="21" t="s">
        <v>281</v>
      </c>
      <c r="D20" s="20" t="s">
        <v>259</v>
      </c>
      <c r="E20" s="15" t="e">
        <f>硕士校奖!M58</f>
        <v>#REF!</v>
      </c>
      <c r="F20" s="15">
        <f>硕士校奖!O58</f>
        <v>31.156999999999996</v>
      </c>
      <c r="G20" s="15">
        <f>硕士校奖!P58</f>
        <v>5</v>
      </c>
      <c r="H20" s="15">
        <f>硕士校奖!R58</f>
        <v>4</v>
      </c>
      <c r="I20" s="15">
        <f>硕士校奖!S58</f>
        <v>4</v>
      </c>
      <c r="J20" s="15" t="e">
        <f>硕士校奖!T58</f>
        <v>#REF!</v>
      </c>
      <c r="K20" s="27"/>
    </row>
    <row r="21" spans="1:11" ht="15.95" customHeight="1" x14ac:dyDescent="0.15">
      <c r="A21" s="13">
        <v>20</v>
      </c>
      <c r="B21" s="13">
        <v>2033806</v>
      </c>
      <c r="C21" s="13" t="s">
        <v>282</v>
      </c>
      <c r="D21" s="14" t="s">
        <v>261</v>
      </c>
      <c r="E21" s="15" t="e">
        <f>硕士校奖!M59</f>
        <v>#REF!</v>
      </c>
      <c r="F21" s="15">
        <f>硕士校奖!O59</f>
        <v>30.638999999999999</v>
      </c>
      <c r="G21" s="15">
        <f>硕士校奖!P59</f>
        <v>5</v>
      </c>
      <c r="H21" s="15">
        <f>硕士校奖!R59</f>
        <v>1</v>
      </c>
      <c r="I21" s="15">
        <f>硕士校奖!S59</f>
        <v>1</v>
      </c>
      <c r="J21" s="15" t="e">
        <f>硕士校奖!T59</f>
        <v>#REF!</v>
      </c>
      <c r="K21" s="27"/>
    </row>
    <row r="22" spans="1:11" ht="15.95" customHeight="1" x14ac:dyDescent="0.15">
      <c r="A22" s="21">
        <v>21</v>
      </c>
      <c r="B22" s="21">
        <v>2033163</v>
      </c>
      <c r="C22" s="21" t="s">
        <v>283</v>
      </c>
      <c r="D22" s="20" t="s">
        <v>257</v>
      </c>
      <c r="E22" s="15" t="e">
        <f>硕士校奖!M60</f>
        <v>#REF!</v>
      </c>
      <c r="F22" s="15">
        <f>硕士校奖!O60</f>
        <v>31.202500000000001</v>
      </c>
      <c r="G22" s="15">
        <f>硕士校奖!P60</f>
        <v>5</v>
      </c>
      <c r="H22" s="15">
        <f>硕士校奖!R60</f>
        <v>0</v>
      </c>
      <c r="I22" s="15">
        <f>硕士校奖!S60</f>
        <v>0</v>
      </c>
      <c r="J22" s="15" t="e">
        <f>硕士校奖!T60</f>
        <v>#REF!</v>
      </c>
      <c r="K22" s="27"/>
    </row>
    <row r="23" spans="1:11" ht="15.95" customHeight="1" x14ac:dyDescent="0.15">
      <c r="A23" s="15">
        <v>22</v>
      </c>
      <c r="B23" s="21">
        <v>2030839</v>
      </c>
      <c r="C23" s="21" t="s">
        <v>284</v>
      </c>
      <c r="D23" s="20" t="s">
        <v>277</v>
      </c>
      <c r="E23" s="15" t="e">
        <f>硕士校奖!M63</f>
        <v>#REF!</v>
      </c>
      <c r="F23" s="15">
        <f>硕士校奖!O63</f>
        <v>31.048499999999997</v>
      </c>
      <c r="G23" s="15">
        <f>硕士校奖!P63</f>
        <v>5</v>
      </c>
      <c r="H23" s="15">
        <f>硕士校奖!R63</f>
        <v>4.5</v>
      </c>
      <c r="I23" s="15">
        <f>硕士校奖!S63</f>
        <v>4.5</v>
      </c>
      <c r="J23" s="15" t="e">
        <f>硕士校奖!T63</f>
        <v>#REF!</v>
      </c>
      <c r="K23" s="27"/>
    </row>
    <row r="24" spans="1:11" ht="15.95" customHeight="1" x14ac:dyDescent="0.15">
      <c r="A24" s="22">
        <v>23</v>
      </c>
      <c r="B24" s="23">
        <v>1930865</v>
      </c>
      <c r="C24" s="23" t="s">
        <v>285</v>
      </c>
      <c r="D24" s="24" t="s">
        <v>268</v>
      </c>
      <c r="E24" s="22" t="e">
        <f>硕士校奖!M67</f>
        <v>#REF!</v>
      </c>
      <c r="F24" s="22">
        <f>硕士校奖!O67</f>
        <v>30.289000000000001</v>
      </c>
      <c r="G24" s="22">
        <f>硕士校奖!P67</f>
        <v>5</v>
      </c>
      <c r="H24" s="22">
        <f>硕士校奖!R67</f>
        <v>1</v>
      </c>
      <c r="I24" s="22">
        <f>硕士校奖!S67</f>
        <v>1</v>
      </c>
      <c r="J24" s="22" t="e">
        <f>硕士校奖!T67</f>
        <v>#REF!</v>
      </c>
      <c r="K24" s="30"/>
    </row>
    <row r="25" spans="1:11" ht="15.95" customHeight="1" x14ac:dyDescent="0.15">
      <c r="A25" s="22">
        <v>24</v>
      </c>
      <c r="B25" s="23">
        <v>2030851</v>
      </c>
      <c r="C25" s="23" t="s">
        <v>286</v>
      </c>
      <c r="D25" s="24" t="s">
        <v>264</v>
      </c>
      <c r="E25" s="22" t="e">
        <f>硕士校奖!M69</f>
        <v>#REF!</v>
      </c>
      <c r="F25" s="22">
        <f>硕士校奖!O69</f>
        <v>31.860499999999998</v>
      </c>
      <c r="G25" s="22">
        <f>硕士校奖!P69</f>
        <v>5</v>
      </c>
      <c r="H25" s="22">
        <f>硕士校奖!R69</f>
        <v>2</v>
      </c>
      <c r="I25" s="22">
        <f>硕士校奖!S69</f>
        <v>2</v>
      </c>
      <c r="J25" s="22" t="e">
        <f>硕士校奖!T69</f>
        <v>#REF!</v>
      </c>
      <c r="K25" s="30"/>
    </row>
    <row r="26" spans="1:11" ht="15.95" customHeight="1" x14ac:dyDescent="0.15">
      <c r="A26" s="22">
        <v>25</v>
      </c>
      <c r="B26" s="23">
        <v>2030837</v>
      </c>
      <c r="C26" s="23" t="s">
        <v>287</v>
      </c>
      <c r="D26" s="25" t="s">
        <v>277</v>
      </c>
      <c r="E26" s="22" t="e">
        <f>硕士校奖!M70</f>
        <v>#REF!</v>
      </c>
      <c r="F26" s="22">
        <f>硕士校奖!O70</f>
        <v>30.670499999999997</v>
      </c>
      <c r="G26" s="22">
        <f>硕士校奖!P70</f>
        <v>5</v>
      </c>
      <c r="H26" s="22">
        <f>硕士校奖!R70</f>
        <v>1.5</v>
      </c>
      <c r="I26" s="22">
        <f>硕士校奖!S70</f>
        <v>1.5</v>
      </c>
      <c r="J26" s="22" t="e">
        <f>硕士校奖!T70</f>
        <v>#REF!</v>
      </c>
      <c r="K26" s="30"/>
    </row>
    <row r="27" spans="1:11" ht="15.95" customHeight="1" x14ac:dyDescent="0.15">
      <c r="A27" s="22">
        <v>26</v>
      </c>
      <c r="B27" s="23">
        <v>2030836</v>
      </c>
      <c r="C27" s="23" t="s">
        <v>288</v>
      </c>
      <c r="D27" s="24" t="s">
        <v>277</v>
      </c>
      <c r="E27" s="22" t="e">
        <f>硕士校奖!M71</f>
        <v>#REF!</v>
      </c>
      <c r="F27" s="22">
        <f>硕士校奖!O71</f>
        <v>30.799999999999997</v>
      </c>
      <c r="G27" s="22">
        <f>硕士校奖!P71</f>
        <v>3</v>
      </c>
      <c r="H27" s="22">
        <f>硕士校奖!R71</f>
        <v>0</v>
      </c>
      <c r="I27" s="22">
        <f>硕士校奖!S71</f>
        <v>0</v>
      </c>
      <c r="J27" s="22" t="e">
        <f>硕士校奖!T71</f>
        <v>#REF!</v>
      </c>
      <c r="K27" s="30"/>
    </row>
    <row r="28" spans="1:11" ht="15.95" customHeight="1" x14ac:dyDescent="0.15">
      <c r="A28" s="22">
        <v>27</v>
      </c>
      <c r="B28" s="23">
        <v>2030838</v>
      </c>
      <c r="C28" s="23" t="s">
        <v>289</v>
      </c>
      <c r="D28" s="24" t="s">
        <v>277</v>
      </c>
      <c r="E28" s="22" t="e">
        <f>硕士校奖!M72</f>
        <v>#REF!</v>
      </c>
      <c r="F28" s="22">
        <f>硕士校奖!O72</f>
        <v>31.100999999999999</v>
      </c>
      <c r="G28" s="22">
        <f>硕士校奖!P72</f>
        <v>5</v>
      </c>
      <c r="H28" s="22">
        <f>硕士校奖!R72</f>
        <v>3.5</v>
      </c>
      <c r="I28" s="22">
        <f>硕士校奖!S72</f>
        <v>3.5</v>
      </c>
      <c r="J28" s="22" t="e">
        <f>硕士校奖!T72</f>
        <v>#REF!</v>
      </c>
      <c r="K28" s="30"/>
    </row>
    <row r="29" spans="1:11" ht="15.95" customHeight="1" x14ac:dyDescent="0.15">
      <c r="A29" s="22">
        <v>28</v>
      </c>
      <c r="B29" s="23">
        <v>1930835</v>
      </c>
      <c r="C29" s="23" t="s">
        <v>290</v>
      </c>
      <c r="D29" s="24" t="s">
        <v>277</v>
      </c>
      <c r="E29" s="22" t="e">
        <f>硕士校奖!M73</f>
        <v>#REF!</v>
      </c>
      <c r="F29" s="22">
        <f>硕士校奖!O73</f>
        <v>30.785999999999994</v>
      </c>
      <c r="G29" s="22">
        <f>硕士校奖!P73</f>
        <v>5</v>
      </c>
      <c r="H29" s="22">
        <f>硕士校奖!R73</f>
        <v>5</v>
      </c>
      <c r="I29" s="22">
        <f>硕士校奖!S73</f>
        <v>5</v>
      </c>
      <c r="J29" s="22" t="e">
        <f>硕士校奖!T73</f>
        <v>#REF!</v>
      </c>
      <c r="K29" s="30"/>
    </row>
    <row r="30" spans="1:11" ht="15.95" customHeight="1" x14ac:dyDescent="0.15">
      <c r="A30" s="22">
        <v>29</v>
      </c>
      <c r="B30" s="23">
        <v>2030862</v>
      </c>
      <c r="C30" s="23" t="s">
        <v>291</v>
      </c>
      <c r="D30" s="24" t="s">
        <v>268</v>
      </c>
      <c r="E30" s="22" t="e">
        <f>硕士校奖!M74</f>
        <v>#REF!</v>
      </c>
      <c r="F30" s="22">
        <f>硕士校奖!O74</f>
        <v>31.548999999999999</v>
      </c>
      <c r="G30" s="22">
        <f>硕士校奖!P74</f>
        <v>5</v>
      </c>
      <c r="H30" s="22">
        <f>硕士校奖!R74</f>
        <v>4</v>
      </c>
      <c r="I30" s="22">
        <f>硕士校奖!S74</f>
        <v>4</v>
      </c>
      <c r="J30" s="22" t="e">
        <f>硕士校奖!T74</f>
        <v>#REF!</v>
      </c>
      <c r="K30" s="30"/>
    </row>
    <row r="31" spans="1:11" ht="15.95" customHeight="1" x14ac:dyDescent="0.15">
      <c r="A31" s="22">
        <v>30</v>
      </c>
      <c r="B31" s="23">
        <v>2030865</v>
      </c>
      <c r="C31" s="23" t="s">
        <v>292</v>
      </c>
      <c r="D31" s="24" t="s">
        <v>268</v>
      </c>
      <c r="E31" s="22" t="e">
        <f>硕士校奖!M75</f>
        <v>#REF!</v>
      </c>
      <c r="F31" s="22">
        <f>硕士校奖!O75</f>
        <v>32.010999999999996</v>
      </c>
      <c r="G31" s="22">
        <f>硕士校奖!P75</f>
        <v>5</v>
      </c>
      <c r="H31" s="22">
        <f>硕士校奖!R75</f>
        <v>1.5</v>
      </c>
      <c r="I31" s="22">
        <f>硕士校奖!S75</f>
        <v>1.5</v>
      </c>
      <c r="J31" s="22" t="e">
        <f>硕士校奖!T75</f>
        <v>#REF!</v>
      </c>
      <c r="K31" s="30"/>
    </row>
    <row r="32" spans="1:11" s="4" customFormat="1" ht="15.95" customHeight="1" x14ac:dyDescent="0.15">
      <c r="A32" s="22">
        <v>31</v>
      </c>
      <c r="B32" s="23">
        <v>2030853</v>
      </c>
      <c r="C32" s="23" t="s">
        <v>293</v>
      </c>
      <c r="D32" s="24" t="s">
        <v>259</v>
      </c>
      <c r="E32" s="22" t="e">
        <f>硕士校奖!M76</f>
        <v>#REF!</v>
      </c>
      <c r="F32" s="22">
        <f>硕士校奖!O76</f>
        <v>31.534999999999997</v>
      </c>
      <c r="G32" s="22">
        <f>硕士校奖!P76</f>
        <v>5</v>
      </c>
      <c r="H32" s="22">
        <f>硕士校奖!R76</f>
        <v>0</v>
      </c>
      <c r="I32" s="22">
        <f>硕士校奖!S76</f>
        <v>0</v>
      </c>
      <c r="J32" s="22" t="e">
        <f>硕士校奖!T76</f>
        <v>#REF!</v>
      </c>
      <c r="K32" s="30"/>
    </row>
  </sheetData>
  <autoFilter ref="A1:J32" xr:uid="{00000000-0009-0000-0000-000002000000}"/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博士新生</vt:lpstr>
      <vt:lpstr>硕士校奖</vt:lpstr>
      <vt:lpstr>硕士校奖排序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刘佳煊</cp:lastModifiedBy>
  <dcterms:created xsi:type="dcterms:W3CDTF">2021-09-27T06:36:00Z</dcterms:created>
  <dcterms:modified xsi:type="dcterms:W3CDTF">2024-09-06T00:56:00Z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1B4DA3CD773148208DCE0C9C731F297D</vt:lpwstr>
  </property>
  <property fmtid="{D5CDD505-2E9C-101B-9397-08002B2CF9AE}" pid="3" name="KSOProductBuildVer">
    <vt:lpwstr>2052-11.1.0.12358</vt:lpwstr>
  </property>
</Properties>
</file>